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0000001_{1B1F0BA6-3178-449A-B718-21BD57CAADD1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Exercício Nº. 1" sheetId="5" r:id="rId1"/>
    <sheet name="Planilha1" sheetId="7" r:id="rId2"/>
    <sheet name="Exercício Nº. 4" sheetId="6" r:id="rId3"/>
  </sheets>
  <calcPr calcId="191029"/>
  <fileRecoveryPr repairLoad="1"/>
</workbook>
</file>

<file path=xl/calcChain.xml><?xml version="1.0" encoding="utf-8"?>
<calcChain xmlns="http://schemas.openxmlformats.org/spreadsheetml/2006/main">
  <c r="E25" i="7" l="1"/>
  <c r="E20" i="7"/>
  <c r="D16" i="7"/>
  <c r="D14" i="7"/>
  <c r="D15" i="7"/>
  <c r="D13" i="7"/>
  <c r="C14" i="7"/>
  <c r="C15" i="7"/>
  <c r="C13" i="7"/>
  <c r="B8" i="7"/>
  <c r="B15" i="7" s="1"/>
  <c r="B13" i="7" l="1"/>
  <c r="B14" i="7"/>
</calcChain>
</file>

<file path=xl/sharedStrings.xml><?xml version="1.0" encoding="utf-8"?>
<sst xmlns="http://schemas.openxmlformats.org/spreadsheetml/2006/main" count="177" uniqueCount="75">
  <si>
    <t>Furfural (g)</t>
  </si>
  <si>
    <t xml:space="preserve">HMF (g) </t>
  </si>
  <si>
    <t>Lignina solúvel (g)</t>
  </si>
  <si>
    <t>Glicose (g)</t>
  </si>
  <si>
    <t>Arabinose (g)</t>
  </si>
  <si>
    <t>Xilose (g)</t>
  </si>
  <si>
    <t>Carga de Sólidos wt%</t>
  </si>
  <si>
    <t>Tempo (min)</t>
  </si>
  <si>
    <t>Celobiose</t>
  </si>
  <si>
    <t>Glicose</t>
  </si>
  <si>
    <t>Xilose</t>
  </si>
  <si>
    <t>Arabinose</t>
  </si>
  <si>
    <t>Ácido Acético</t>
  </si>
  <si>
    <t>Ácido Levulínico</t>
  </si>
  <si>
    <t>HMF</t>
  </si>
  <si>
    <t>Lignina Solúvel</t>
  </si>
  <si>
    <t>Lig. Insolúvel</t>
  </si>
  <si>
    <t>Cinzas</t>
  </si>
  <si>
    <t>Celulose</t>
  </si>
  <si>
    <t>Hemicelulose</t>
  </si>
  <si>
    <t>Lignina</t>
  </si>
  <si>
    <t>g/L</t>
  </si>
  <si>
    <t>%</t>
  </si>
  <si>
    <t>Massa de Açúcares Polímeros e Inibidores (g*100/g bagaço)</t>
  </si>
  <si>
    <t>Furfural</t>
  </si>
  <si>
    <t>Ácido acético (g)</t>
  </si>
  <si>
    <t>EXEMPLO DE CÁLCULO DE INTERVALO DE CONFIANÇA NO EXCEL:</t>
  </si>
  <si>
    <t>INTERVALO DE CONFIANÇA</t>
  </si>
  <si>
    <t>Define-se como o intervalo onde há 95% de probabilidade da média verdadeira da população inteira ocorrer. Significa que o resultado estará dentro daquele intervalo de 95 dos 100 estudos realizados hipoteticamente.</t>
  </si>
  <si>
    <t>Para calcular o INTERVALO DE CONFIANÇA no excel faz-se a seguinte fórmula:</t>
  </si>
  <si>
    <r>
      <t>Tamanho do Conjunto de Dados Estatísticos (</t>
    </r>
    <r>
      <rPr>
        <b/>
        <sz val="14"/>
        <color theme="1"/>
        <rFont val="Arial Narrow"/>
        <family val="2"/>
      </rPr>
      <t>n</t>
    </r>
    <r>
      <rPr>
        <sz val="11"/>
        <color theme="1"/>
        <rFont val="Arial Narrow"/>
        <family val="2"/>
      </rPr>
      <t>):</t>
    </r>
  </si>
  <si>
    <t>CONJUNTO DE DADOS</t>
  </si>
  <si>
    <r>
      <t>VARIÂNCIA (</t>
    </r>
    <r>
      <rPr>
        <b/>
        <sz val="11"/>
        <rFont val="Symbol"/>
        <family val="1"/>
        <charset val="2"/>
      </rPr>
      <t>s</t>
    </r>
    <r>
      <rPr>
        <b/>
        <vertAlign val="superscript"/>
        <sz val="11"/>
        <rFont val="Arial Narrow"/>
        <family val="2"/>
      </rPr>
      <t>2</t>
    </r>
    <r>
      <rPr>
        <b/>
        <sz val="11"/>
        <rFont val="Arial Narrow"/>
        <family val="2"/>
      </rPr>
      <t>)</t>
    </r>
  </si>
  <si>
    <r>
      <t>DESVIO PRADRÃO (</t>
    </r>
    <r>
      <rPr>
        <b/>
        <sz val="11"/>
        <rFont val="Symbol"/>
        <family val="1"/>
        <charset val="2"/>
      </rPr>
      <t>s</t>
    </r>
    <r>
      <rPr>
        <b/>
        <sz val="11"/>
        <rFont val="Arial Narrow"/>
        <family val="2"/>
      </rPr>
      <t xml:space="preserve">) </t>
    </r>
  </si>
  <si>
    <t>MÉDIA                 (     )</t>
  </si>
  <si>
    <t>AÇÚCARES</t>
  </si>
  <si>
    <t>ÁCIDO</t>
  </si>
  <si>
    <t>INIBIDORES</t>
  </si>
  <si>
    <t>LIGNINA</t>
  </si>
  <si>
    <t>CÁLCULO DE VARIÂNCIA E DESVIO PADRÃO NO EXCEL:</t>
  </si>
  <si>
    <t>Þ</t>
  </si>
  <si>
    <r>
      <t xml:space="preserve">Para calcular o </t>
    </r>
    <r>
      <rPr>
        <b/>
        <u/>
        <sz val="16"/>
        <color theme="1"/>
        <rFont val="Arial Narrow"/>
        <family val="2"/>
      </rPr>
      <t>DESVIO PADRÃO</t>
    </r>
    <r>
      <rPr>
        <sz val="16"/>
        <color theme="1"/>
        <rFont val="Arial Narrow"/>
        <family val="2"/>
      </rPr>
      <t xml:space="preserve"> (</t>
    </r>
    <r>
      <rPr>
        <b/>
        <sz val="16"/>
        <color theme="1"/>
        <rFont val="Symbol"/>
        <family val="1"/>
        <charset val="2"/>
      </rPr>
      <t>s</t>
    </r>
    <r>
      <rPr>
        <sz val="16"/>
        <color theme="1"/>
        <rFont val="Arial Narrow"/>
        <family val="2"/>
      </rPr>
      <t>) faz-se a seguinte fórmula:</t>
    </r>
  </si>
  <si>
    <r>
      <t xml:space="preserve">Para calcular a </t>
    </r>
    <r>
      <rPr>
        <b/>
        <u/>
        <sz val="16"/>
        <color theme="1"/>
        <rFont val="Arial Narrow"/>
        <family val="2"/>
      </rPr>
      <t>VARIÂNCIA</t>
    </r>
    <r>
      <rPr>
        <sz val="16"/>
        <color theme="1"/>
        <rFont val="Arial Narrow"/>
        <family val="2"/>
      </rPr>
      <t xml:space="preserve"> </t>
    </r>
    <r>
      <rPr>
        <b/>
        <sz val="16"/>
        <color theme="1"/>
        <rFont val="Arial Narrow"/>
        <family val="2"/>
      </rPr>
      <t>(</t>
    </r>
    <r>
      <rPr>
        <b/>
        <sz val="16"/>
        <color theme="1"/>
        <rFont val="Symbol"/>
        <family val="1"/>
        <charset val="2"/>
      </rPr>
      <t>s</t>
    </r>
    <r>
      <rPr>
        <b/>
        <vertAlign val="superscript"/>
        <sz val="16"/>
        <color theme="1"/>
        <rFont val="Arial Narrow"/>
        <family val="2"/>
      </rPr>
      <t>2</t>
    </r>
    <r>
      <rPr>
        <b/>
        <sz val="16"/>
        <color theme="1"/>
        <rFont val="Arial Narrow"/>
        <family val="2"/>
      </rPr>
      <t>)</t>
    </r>
    <r>
      <rPr>
        <sz val="16"/>
        <color theme="1"/>
        <rFont val="Arial Narrow"/>
        <family val="2"/>
      </rPr>
      <t xml:space="preserve"> faz-se com a seguinte fórmula:</t>
    </r>
  </si>
  <si>
    <r>
      <rPr>
        <b/>
        <sz val="16"/>
        <color theme="0"/>
        <rFont val="Arial Narrow"/>
        <family val="2"/>
      </rPr>
      <t>:</t>
    </r>
    <r>
      <rPr>
        <b/>
        <sz val="16"/>
        <color theme="1"/>
        <rFont val="Arial Narrow"/>
        <family val="2"/>
      </rPr>
      <t>=VAR.P(</t>
    </r>
    <r>
      <rPr>
        <sz val="16"/>
        <color theme="1"/>
        <rFont val="Arial Narrow"/>
        <family val="2"/>
      </rPr>
      <t>Dado 1; Dado 2, Dado n)</t>
    </r>
  </si>
  <si>
    <r>
      <rPr>
        <b/>
        <sz val="16"/>
        <color theme="0"/>
        <rFont val="Arial Narrow"/>
        <family val="2"/>
      </rPr>
      <t>:</t>
    </r>
    <r>
      <rPr>
        <b/>
        <sz val="16"/>
        <color theme="1"/>
        <rFont val="Arial Narrow"/>
        <family val="2"/>
      </rPr>
      <t>=DESVPAD.P</t>
    </r>
    <r>
      <rPr>
        <sz val="16"/>
        <color theme="1"/>
        <rFont val="Arial Narrow"/>
        <family val="2"/>
      </rPr>
      <t>(Dado 1; Dado 2, Dado n)</t>
    </r>
  </si>
  <si>
    <r>
      <t>Coeficiente de Confiança/Nível de Significância (</t>
    </r>
    <r>
      <rPr>
        <b/>
        <sz val="14"/>
        <color theme="1"/>
        <rFont val="Symbol"/>
        <family val="1"/>
        <charset val="2"/>
      </rPr>
      <t>a</t>
    </r>
    <r>
      <rPr>
        <sz val="11"/>
        <color theme="1"/>
        <rFont val="Arial Narrow"/>
        <family val="2"/>
      </rPr>
      <t xml:space="preserve">): </t>
    </r>
  </si>
  <si>
    <r>
      <rPr>
        <b/>
        <sz val="16"/>
        <color theme="0"/>
        <rFont val="Arial Narrow"/>
        <family val="2"/>
      </rPr>
      <t>:</t>
    </r>
    <r>
      <rPr>
        <b/>
        <sz val="16"/>
        <color theme="1"/>
        <rFont val="Arial Narrow"/>
        <family val="2"/>
      </rPr>
      <t>=INT.CONFIANÇA(</t>
    </r>
    <r>
      <rPr>
        <b/>
        <sz val="16"/>
        <color theme="1"/>
        <rFont val="Symbol"/>
        <family val="1"/>
        <charset val="2"/>
      </rPr>
      <t>a</t>
    </r>
    <r>
      <rPr>
        <b/>
        <sz val="16"/>
        <color theme="1"/>
        <rFont val="Arial Narrow"/>
        <family val="2"/>
      </rPr>
      <t>;</t>
    </r>
    <r>
      <rPr>
        <b/>
        <sz val="16"/>
        <color theme="1"/>
        <rFont val="Symbol"/>
        <family val="1"/>
        <charset val="2"/>
      </rPr>
      <t>s</t>
    </r>
    <r>
      <rPr>
        <b/>
        <sz val="16"/>
        <color theme="1"/>
        <rFont val="Arial Narrow"/>
        <family val="2"/>
      </rPr>
      <t>;n)</t>
    </r>
  </si>
  <si>
    <t>INT.CONFIANÇA(ALFA; DESVIO PADRÃO; Nº. DE DADOS - TAMANHO)</t>
  </si>
  <si>
    <t>DADOS ESTATÍSTICOS</t>
  </si>
  <si>
    <t>DADOS PARA BALANÇO</t>
  </si>
  <si>
    <t>EXEMPLO 1</t>
  </si>
  <si>
    <t>EXEMPLO 2</t>
  </si>
  <si>
    <t>CONCENTRAÇÃO de Polímeros e Inibidores (g/L)</t>
  </si>
  <si>
    <t>GLICOSE + CELOBIOSE + HMF + ÁCIDO LEVULÍNICO</t>
  </si>
  <si>
    <t>XILOSE + ARABINOSE + ÁCIDO ACÉTICO + FURFURAL</t>
  </si>
  <si>
    <t>SOLÚVEL + INSOLÚVEL</t>
  </si>
  <si>
    <r>
      <rPr>
        <b/>
        <sz val="16"/>
        <color rgb="FFFF0000"/>
        <rFont val="Arial Narrow"/>
        <family val="2"/>
      </rPr>
      <t>CELULOSE</t>
    </r>
    <r>
      <rPr>
        <sz val="12"/>
        <color theme="1"/>
        <rFont val="Arial Narrow"/>
        <family val="2"/>
      </rPr>
      <t xml:space="preserve"> = </t>
    </r>
  </si>
  <si>
    <r>
      <rPr>
        <b/>
        <sz val="16"/>
        <color rgb="FFFF0000"/>
        <rFont val="Arial Narrow"/>
        <family val="2"/>
      </rPr>
      <t>HEMICELULOSE</t>
    </r>
    <r>
      <rPr>
        <sz val="12"/>
        <color rgb="FFFF0000"/>
        <rFont val="Arial Narrow"/>
        <family val="2"/>
      </rPr>
      <t xml:space="preserve"> </t>
    </r>
    <r>
      <rPr>
        <sz val="12"/>
        <color theme="1"/>
        <rFont val="Arial Narrow"/>
        <family val="2"/>
      </rPr>
      <t xml:space="preserve">= </t>
    </r>
  </si>
  <si>
    <r>
      <rPr>
        <b/>
        <sz val="16"/>
        <color rgb="FFFF0000"/>
        <rFont val="Arial Narrow"/>
        <family val="2"/>
      </rPr>
      <t>LIGNINA</t>
    </r>
    <r>
      <rPr>
        <sz val="12"/>
        <color theme="1"/>
        <rFont val="Arial Narrow"/>
        <family val="2"/>
      </rPr>
      <t xml:space="preserve"> = </t>
    </r>
  </si>
  <si>
    <r>
      <rPr>
        <b/>
        <sz val="16"/>
        <color rgb="FF7030A0"/>
        <rFont val="Arial Narrow"/>
        <family val="2"/>
      </rPr>
      <t>BALANÇO</t>
    </r>
    <r>
      <rPr>
        <b/>
        <sz val="12"/>
        <color rgb="FF7030A0"/>
        <rFont val="Arial Narrow"/>
        <family val="2"/>
      </rPr>
      <t xml:space="preserve"> = </t>
    </r>
  </si>
  <si>
    <t>CELULOSE + HEMICELULOSE + LIGNINA + CINZAS</t>
  </si>
  <si>
    <t>BALANÇO</t>
  </si>
  <si>
    <r>
      <rPr>
        <b/>
        <sz val="11"/>
        <color rgb="FFFF0000"/>
        <rFont val="Arial Narrow"/>
        <family val="2"/>
      </rPr>
      <t>DADO
x</t>
    </r>
    <r>
      <rPr>
        <b/>
        <sz val="11"/>
        <rFont val="Arial Narrow"/>
        <family val="2"/>
      </rPr>
      <t xml:space="preserve">
Glicose (g)</t>
    </r>
  </si>
  <si>
    <t>EXEMPLO: Conjunto de dados 1 - Glicose</t>
  </si>
  <si>
    <t>DADOS</t>
  </si>
  <si>
    <t>MÉDIA</t>
  </si>
  <si>
    <t>onde:</t>
  </si>
  <si>
    <r>
      <rPr>
        <b/>
        <sz val="11"/>
        <color theme="1"/>
        <rFont val="Arial Narrow"/>
        <family val="2"/>
      </rPr>
      <t>x</t>
    </r>
    <r>
      <rPr>
        <sz val="11"/>
        <color theme="1"/>
        <rFont val="Arial Narrow"/>
        <family val="2"/>
      </rPr>
      <t xml:space="preserve"> = somatória dos dados (x)</t>
    </r>
  </si>
  <si>
    <r>
      <rPr>
        <b/>
        <sz val="11"/>
        <color theme="1"/>
        <rFont val="Arial Narrow"/>
        <family val="2"/>
      </rPr>
      <t>n</t>
    </r>
    <r>
      <rPr>
        <sz val="11"/>
        <color theme="1"/>
        <rFont val="Arial Narrow"/>
        <family val="2"/>
      </rPr>
      <t xml:space="preserve"> = nº de dados</t>
    </r>
  </si>
  <si>
    <t>Construindo a tabelinha:</t>
  </si>
  <si>
    <t>DESVIO</t>
  </si>
  <si>
    <r>
      <t>DESVIO</t>
    </r>
    <r>
      <rPr>
        <b/>
        <vertAlign val="superscript"/>
        <sz val="11"/>
        <color theme="1"/>
        <rFont val="Arial Narrow"/>
        <family val="2"/>
      </rPr>
      <t>2</t>
    </r>
  </si>
  <si>
    <t>VARIÂNCIA</t>
  </si>
  <si>
    <t>DESVIO PADRÃO</t>
  </si>
  <si>
    <t>&lt; Somátória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</si>
</sst>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8" formatCode="0.0000000"/>
    <numFmt numFmtId="172" formatCode="0.000000000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Symbol"/>
      <family val="1"/>
      <charset val="2"/>
    </font>
    <font>
      <b/>
      <sz val="16"/>
      <color theme="1"/>
      <name val="Symbol"/>
      <family val="1"/>
      <charset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theme="0"/>
      <name val="Arial Narrow"/>
      <family val="2"/>
    </font>
    <font>
      <b/>
      <sz val="28"/>
      <color theme="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b/>
      <sz val="22"/>
      <color rgb="FF0000FF"/>
      <name val="Arial Narrow"/>
      <family val="2"/>
    </font>
    <font>
      <b/>
      <sz val="11"/>
      <color theme="0"/>
      <name val="Arial Narrow"/>
      <family val="2"/>
    </font>
    <font>
      <b/>
      <sz val="11"/>
      <name val="Symbol"/>
      <family val="1"/>
      <charset val="2"/>
    </font>
    <font>
      <b/>
      <sz val="12"/>
      <color theme="0"/>
      <name val="Arial Narrow"/>
      <family val="2"/>
    </font>
    <font>
      <sz val="20"/>
      <color theme="1"/>
      <name val="Symbol"/>
      <family val="1"/>
      <charset val="2"/>
    </font>
    <font>
      <sz val="16"/>
      <color theme="1"/>
      <name val="Arial Narrow"/>
      <family val="2"/>
    </font>
    <font>
      <b/>
      <sz val="16"/>
      <color rgb="FF0000FF"/>
      <name val="Arial Narrow"/>
      <family val="2"/>
    </font>
    <font>
      <b/>
      <sz val="18"/>
      <color rgb="FF0000FF"/>
      <name val="Arial Narrow"/>
      <family val="2"/>
    </font>
    <font>
      <b/>
      <u/>
      <sz val="16"/>
      <color theme="1"/>
      <name val="Arial Narrow"/>
      <family val="2"/>
    </font>
    <font>
      <b/>
      <vertAlign val="superscript"/>
      <sz val="16"/>
      <color theme="1"/>
      <name val="Arial Narrow"/>
      <family val="2"/>
    </font>
    <font>
      <b/>
      <sz val="16"/>
      <color theme="0"/>
      <name val="Arial Narrow"/>
      <family val="2"/>
    </font>
    <font>
      <b/>
      <sz val="18"/>
      <color theme="1"/>
      <name val="Arial Narrow"/>
      <family val="2"/>
    </font>
    <font>
      <b/>
      <sz val="16"/>
      <color rgb="FF7030A0"/>
      <name val="Arial Narrow"/>
      <family val="2"/>
    </font>
    <font>
      <sz val="12"/>
      <color theme="1"/>
      <name val="Arial Narrow"/>
      <family val="2"/>
    </font>
    <font>
      <sz val="12"/>
      <color rgb="FFFF0000"/>
      <name val="Arial Narrow"/>
      <family val="2"/>
    </font>
    <font>
      <b/>
      <sz val="12"/>
      <color rgb="FF7030A0"/>
      <name val="Arial Narrow"/>
      <family val="2"/>
    </font>
    <font>
      <b/>
      <sz val="16"/>
      <color rgb="FFFF0000"/>
      <name val="Arial Narrow"/>
      <family val="2"/>
    </font>
    <font>
      <b/>
      <sz val="12"/>
      <color rgb="FFFF0000"/>
      <name val="Arial Narrow"/>
      <family val="2"/>
    </font>
    <font>
      <b/>
      <sz val="11"/>
      <color rgb="FFFF0000"/>
      <name val="Arial Narrow"/>
      <family val="2"/>
    </font>
    <font>
      <b/>
      <sz val="11"/>
      <color theme="1"/>
      <name val="Arial Narrow"/>
      <family val="2"/>
    </font>
    <font>
      <b/>
      <sz val="11"/>
      <color rgb="FF0000FF"/>
      <name val="Arial Narrow"/>
      <family val="2"/>
    </font>
    <font>
      <sz val="11"/>
      <color rgb="FF0000FF"/>
      <name val="Arial Narrow"/>
      <family val="2"/>
    </font>
    <font>
      <b/>
      <vertAlign val="superscript"/>
      <sz val="11"/>
      <color theme="1"/>
      <name val="Arial Narrow"/>
      <family val="2"/>
    </font>
    <font>
      <b/>
      <sz val="11"/>
      <color rgb="FFEE0000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7030A0"/>
        <bgColor indexed="64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140">
    <xf numFmtId="0" fontId="0" fillId="0" borderId="0" xfId="0"/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5" fillId="0" borderId="25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165" fontId="5" fillId="0" borderId="28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 wrapText="1"/>
    </xf>
    <xf numFmtId="0" fontId="12" fillId="12" borderId="39" xfId="1" applyFont="1" applyFill="1" applyBorder="1" applyAlignment="1">
      <alignment horizontal="center" vertical="center" wrapText="1"/>
    </xf>
    <xf numFmtId="0" fontId="12" fillId="12" borderId="40" xfId="1" applyFont="1" applyFill="1" applyBorder="1" applyAlignment="1">
      <alignment horizontal="center" vertical="center" wrapText="1"/>
    </xf>
    <xf numFmtId="0" fontId="12" fillId="3" borderId="41" xfId="0" applyFont="1" applyFill="1" applyBorder="1" applyAlignment="1">
      <alignment horizontal="center" vertical="center" wrapText="1"/>
    </xf>
    <xf numFmtId="0" fontId="12" fillId="3" borderId="39" xfId="0" applyFont="1" applyFill="1" applyBorder="1" applyAlignment="1">
      <alignment horizontal="center" vertical="center" wrapText="1"/>
    </xf>
    <xf numFmtId="165" fontId="5" fillId="0" borderId="17" xfId="0" applyNumberFormat="1" applyFont="1" applyBorder="1" applyAlignment="1">
      <alignment horizontal="center" vertical="center"/>
    </xf>
    <xf numFmtId="165" fontId="5" fillId="0" borderId="46" xfId="0" applyNumberFormat="1" applyFont="1" applyBorder="1" applyAlignment="1">
      <alignment horizontal="center" vertical="center"/>
    </xf>
    <xf numFmtId="0" fontId="18" fillId="0" borderId="0" xfId="0" quotePrefix="1" applyFont="1" applyAlignment="1">
      <alignment horizontal="righ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5" fillId="0" borderId="2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5" fillId="10" borderId="32" xfId="0" applyFont="1" applyFill="1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27" fillId="0" borderId="12" xfId="0" applyNumberFormat="1" applyFont="1" applyBorder="1" applyAlignment="1">
      <alignment horizontal="center" vertical="center"/>
    </xf>
    <xf numFmtId="165" fontId="27" fillId="0" borderId="13" xfId="0" applyNumberFormat="1" applyFont="1" applyBorder="1" applyAlignment="1">
      <alignment horizontal="center" vertical="center"/>
    </xf>
    <xf numFmtId="165" fontId="27" fillId="0" borderId="2" xfId="0" applyNumberFormat="1" applyFont="1" applyBorder="1" applyAlignment="1">
      <alignment horizontal="center" vertical="center"/>
    </xf>
    <xf numFmtId="165" fontId="27" fillId="9" borderId="13" xfId="0" applyNumberFormat="1" applyFont="1" applyFill="1" applyBorder="1" applyAlignment="1">
      <alignment horizontal="center" vertical="center"/>
    </xf>
    <xf numFmtId="165" fontId="27" fillId="9" borderId="11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5" fontId="27" fillId="0" borderId="16" xfId="0" applyNumberFormat="1" applyFont="1" applyBorder="1" applyAlignment="1">
      <alignment horizontal="center" vertical="center"/>
    </xf>
    <xf numFmtId="165" fontId="27" fillId="0" borderId="17" xfId="0" applyNumberFormat="1" applyFont="1" applyBorder="1" applyAlignment="1">
      <alignment horizontal="center" vertical="center"/>
    </xf>
    <xf numFmtId="165" fontId="27" fillId="9" borderId="16" xfId="0" applyNumberFormat="1" applyFont="1" applyFill="1" applyBorder="1" applyAlignment="1">
      <alignment horizontal="center" vertical="center"/>
    </xf>
    <xf numFmtId="165" fontId="27" fillId="0" borderId="18" xfId="0" applyNumberFormat="1" applyFont="1" applyBorder="1" applyAlignment="1">
      <alignment horizontal="center" vertical="center"/>
    </xf>
    <xf numFmtId="165" fontId="27" fillId="9" borderId="14" xfId="0" applyNumberFormat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65" fontId="27" fillId="0" borderId="11" xfId="0" applyNumberFormat="1" applyFont="1" applyBorder="1" applyAlignment="1">
      <alignment horizontal="center" vertical="center"/>
    </xf>
    <xf numFmtId="165" fontId="27" fillId="0" borderId="14" xfId="0" applyNumberFormat="1" applyFont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7" fillId="6" borderId="53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5" fontId="9" fillId="0" borderId="24" xfId="0" applyNumberFormat="1" applyFont="1" applyBorder="1" applyAlignment="1">
      <alignment horizontal="center" vertical="center"/>
    </xf>
    <xf numFmtId="165" fontId="20" fillId="0" borderId="11" xfId="0" applyNumberFormat="1" applyFont="1" applyBorder="1" applyAlignment="1">
      <alignment horizontal="center" vertical="center"/>
    </xf>
    <xf numFmtId="165" fontId="20" fillId="0" borderId="14" xfId="0" applyNumberFormat="1" applyFont="1" applyBorder="1" applyAlignment="1">
      <alignment horizontal="center" vertical="center"/>
    </xf>
    <xf numFmtId="165" fontId="5" fillId="3" borderId="12" xfId="0" applyNumberFormat="1" applyFont="1" applyFill="1" applyBorder="1" applyAlignment="1">
      <alignment horizontal="center" vertical="center"/>
    </xf>
    <xf numFmtId="165" fontId="5" fillId="3" borderId="15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65" fontId="9" fillId="0" borderId="47" xfId="0" applyNumberFormat="1" applyFont="1" applyBorder="1" applyAlignment="1">
      <alignment horizontal="center" vertical="center"/>
    </xf>
    <xf numFmtId="165" fontId="9" fillId="0" borderId="48" xfId="0" applyNumberFormat="1" applyFont="1" applyBorder="1" applyAlignment="1">
      <alignment horizontal="center" vertical="center"/>
    </xf>
    <xf numFmtId="165" fontId="9" fillId="0" borderId="49" xfId="0" applyNumberFormat="1" applyFont="1" applyBorder="1" applyAlignment="1">
      <alignment horizontal="center" vertical="center"/>
    </xf>
    <xf numFmtId="165" fontId="9" fillId="0" borderId="26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27" xfId="0" applyNumberFormat="1" applyFont="1" applyBorder="1" applyAlignment="1">
      <alignment horizontal="center" vertical="center"/>
    </xf>
    <xf numFmtId="165" fontId="9" fillId="0" borderId="50" xfId="0" applyNumberFormat="1" applyFont="1" applyBorder="1" applyAlignment="1">
      <alignment horizontal="center" vertical="center"/>
    </xf>
    <xf numFmtId="165" fontId="9" fillId="0" borderId="51" xfId="0" applyNumberFormat="1" applyFont="1" applyBorder="1" applyAlignment="1">
      <alignment horizontal="center" vertical="center"/>
    </xf>
    <xf numFmtId="165" fontId="9" fillId="0" borderId="52" xfId="0" applyNumberFormat="1" applyFont="1" applyBorder="1" applyAlignment="1">
      <alignment horizontal="center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35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65" fontId="8" fillId="0" borderId="36" xfId="0" applyNumberFormat="1" applyFont="1" applyBorder="1" applyAlignment="1">
      <alignment horizontal="center" vertical="center"/>
    </xf>
    <xf numFmtId="165" fontId="8" fillId="0" borderId="37" xfId="0" applyNumberFormat="1" applyFont="1" applyBorder="1" applyAlignment="1">
      <alignment horizontal="center" vertical="center"/>
    </xf>
    <xf numFmtId="0" fontId="12" fillId="12" borderId="42" xfId="1" applyFont="1" applyFill="1" applyBorder="1" applyAlignment="1">
      <alignment horizontal="center" vertical="center" wrapText="1"/>
    </xf>
    <xf numFmtId="0" fontId="12" fillId="12" borderId="30" xfId="1" applyFont="1" applyFill="1" applyBorder="1" applyAlignment="1">
      <alignment horizontal="center" vertical="center" wrapText="1"/>
    </xf>
    <xf numFmtId="0" fontId="12" fillId="12" borderId="41" xfId="1" applyFont="1" applyFill="1" applyBorder="1" applyAlignment="1">
      <alignment horizontal="center" vertical="center" wrapText="1"/>
    </xf>
    <xf numFmtId="0" fontId="12" fillId="12" borderId="31" xfId="1" applyFont="1" applyFill="1" applyBorder="1" applyAlignment="1">
      <alignment horizontal="center" vertical="center" wrapText="1"/>
    </xf>
    <xf numFmtId="165" fontId="8" fillId="3" borderId="36" xfId="0" applyNumberFormat="1" applyFont="1" applyFill="1" applyBorder="1" applyAlignment="1">
      <alignment horizontal="center" vertical="center"/>
    </xf>
    <xf numFmtId="165" fontId="8" fillId="3" borderId="37" xfId="0" applyNumberFormat="1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1" fontId="14" fillId="3" borderId="34" xfId="0" applyNumberFormat="1" applyFont="1" applyFill="1" applyBorder="1" applyAlignment="1">
      <alignment horizontal="center" vertical="center"/>
    </xf>
    <xf numFmtId="1" fontId="14" fillId="3" borderId="35" xfId="0" applyNumberFormat="1" applyFont="1" applyFill="1" applyBorder="1" applyAlignment="1">
      <alignment horizontal="center" vertical="center"/>
    </xf>
    <xf numFmtId="1" fontId="14" fillId="3" borderId="22" xfId="0" applyNumberFormat="1" applyFont="1" applyFill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1" fontId="14" fillId="0" borderId="33" xfId="0" applyNumberFormat="1" applyFont="1" applyBorder="1" applyAlignment="1">
      <alignment horizontal="center" vertical="center"/>
    </xf>
    <xf numFmtId="1" fontId="14" fillId="3" borderId="33" xfId="0" applyNumberFormat="1" applyFont="1" applyFill="1" applyBorder="1" applyAlignment="1">
      <alignment horizontal="center" vertical="center"/>
    </xf>
    <xf numFmtId="0" fontId="10" fillId="11" borderId="43" xfId="0" applyFont="1" applyFill="1" applyBorder="1" applyAlignment="1">
      <alignment horizontal="center" vertical="center"/>
    </xf>
    <xf numFmtId="0" fontId="10" fillId="11" borderId="44" xfId="0" applyFont="1" applyFill="1" applyBorder="1" applyAlignment="1">
      <alignment horizontal="center" vertical="center"/>
    </xf>
    <xf numFmtId="0" fontId="10" fillId="11" borderId="45" xfId="0" applyFont="1" applyFill="1" applyBorder="1" applyAlignment="1">
      <alignment horizontal="center" vertical="center"/>
    </xf>
    <xf numFmtId="0" fontId="15" fillId="10" borderId="21" xfId="0" applyFont="1" applyFill="1" applyBorder="1" applyAlignment="1">
      <alignment horizontal="center" vertical="center" wrapText="1"/>
    </xf>
    <xf numFmtId="0" fontId="15" fillId="10" borderId="3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32" fillId="8" borderId="55" xfId="0" applyNumberFormat="1" applyFont="1" applyFill="1" applyBorder="1" applyAlignment="1">
      <alignment horizontal="center" vertical="center"/>
    </xf>
    <xf numFmtId="0" fontId="24" fillId="8" borderId="29" xfId="0" applyFont="1" applyFill="1" applyBorder="1" applyAlignment="1">
      <alignment horizontal="center" vertical="center"/>
    </xf>
    <xf numFmtId="0" fontId="24" fillId="8" borderId="30" xfId="0" applyFont="1" applyFill="1" applyBorder="1" applyAlignment="1">
      <alignment horizontal="center" vertical="center"/>
    </xf>
    <xf numFmtId="0" fontId="24" fillId="8" borderId="3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7" fillId="10" borderId="21" xfId="0" applyFont="1" applyFill="1" applyBorder="1" applyAlignment="1">
      <alignment horizontal="center" vertical="center" wrapText="1"/>
    </xf>
    <xf numFmtId="0" fontId="17" fillId="10" borderId="3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34" fillId="3" borderId="2" xfId="0" applyFont="1" applyFill="1" applyBorder="1" applyAlignment="1">
      <alignment horizontal="center" vertical="center"/>
    </xf>
    <xf numFmtId="0" fontId="35" fillId="3" borderId="24" xfId="0" applyFont="1" applyFill="1" applyBorder="1" applyAlignment="1">
      <alignment horizontal="center" vertical="center"/>
    </xf>
    <xf numFmtId="0" fontId="35" fillId="3" borderId="25" xfId="0" applyFont="1" applyFill="1" applyBorder="1" applyAlignment="1">
      <alignment horizontal="center" vertical="center"/>
    </xf>
    <xf numFmtId="168" fontId="5" fillId="0" borderId="2" xfId="0" applyNumberFormat="1" applyFont="1" applyBorder="1" applyAlignment="1">
      <alignment horizontal="center" vertical="center"/>
    </xf>
    <xf numFmtId="0" fontId="37" fillId="8" borderId="24" xfId="0" applyFont="1" applyFill="1" applyBorder="1" applyAlignment="1">
      <alignment horizontal="center" vertical="center"/>
    </xf>
    <xf numFmtId="0" fontId="37" fillId="8" borderId="25" xfId="0" applyFont="1" applyFill="1" applyBorder="1" applyAlignment="1">
      <alignment horizontal="center" vertical="center"/>
    </xf>
    <xf numFmtId="168" fontId="33" fillId="0" borderId="2" xfId="0" applyNumberFormat="1" applyFont="1" applyBorder="1" applyAlignment="1">
      <alignment horizontal="center" vertical="center"/>
    </xf>
    <xf numFmtId="172" fontId="37" fillId="8" borderId="0" xfId="0" applyNumberFormat="1" applyFont="1" applyFill="1" applyAlignment="1">
      <alignment horizontal="center" vertical="center"/>
    </xf>
    <xf numFmtId="0" fontId="37" fillId="8" borderId="26" xfId="0" applyFont="1" applyFill="1" applyBorder="1" applyAlignment="1">
      <alignment horizontal="center" vertical="center"/>
    </xf>
    <xf numFmtId="0" fontId="37" fillId="8" borderId="0" xfId="0" applyFont="1" applyFill="1" applyBorder="1" applyAlignment="1">
      <alignment horizontal="center" vertical="center"/>
    </xf>
    <xf numFmtId="0" fontId="37" fillId="8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</cellXfs>
  <cellStyles count="3">
    <cellStyle name="Célula de Verificação" xfId="1" builtinId="2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0000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318807</xdr:colOff>
      <xdr:row>41</xdr:row>
      <xdr:rowOff>0</xdr:rowOff>
    </xdr:from>
    <xdr:to>
      <xdr:col>19</xdr:col>
      <xdr:colOff>51920</xdr:colOff>
      <xdr:row>44</xdr:row>
      <xdr:rowOff>171636</xdr:rowOff>
    </xdr:to>
    <xdr:pic>
      <xdr:nvPicPr>
        <xdr:cNvPr id="2" name="Picture 1" descr="\begin{displaymath}(\bar{x}- 1.96 \times&#10;\frac{\sigma}{\sqrt{n}}   ,   \bar{x}+1.96 \times&#10;\frac{\sigma}{\sqrt{n}})\end{displaymath}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4557" y="10267950"/>
          <a:ext cx="4432674" cy="72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41</xdr:row>
      <xdr:rowOff>12700</xdr:rowOff>
    </xdr:from>
    <xdr:to>
      <xdr:col>12</xdr:col>
      <xdr:colOff>534707</xdr:colOff>
      <xdr:row>44</xdr:row>
      <xdr:rowOff>149225</xdr:rowOff>
    </xdr:to>
    <xdr:sp macro="" textlink="">
      <xdr:nvSpPr>
        <xdr:cNvPr id="3" name="CaixaDeTexto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905500" y="10280650"/>
          <a:ext cx="2534957" cy="70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eaLnBrk="1" hangingPunct="1"/>
          <a:r>
            <a:rPr lang="pt-BR" sz="4000"/>
            <a:t>IC (1-</a:t>
          </a:r>
          <a:r>
            <a:rPr lang="pt-BR" sz="4000">
              <a:latin typeface="Symbol" pitchFamily="18" charset="2"/>
            </a:rPr>
            <a:t>a</a:t>
          </a:r>
          <a:r>
            <a:rPr lang="pt-BR" sz="4000"/>
            <a:t>) =</a:t>
          </a:r>
        </a:p>
      </xdr:txBody>
    </xdr:sp>
    <xdr:clientData/>
  </xdr:twoCellAnchor>
  <xdr:oneCellAnchor>
    <xdr:from>
      <xdr:col>2</xdr:col>
      <xdr:colOff>283883</xdr:colOff>
      <xdr:row>4</xdr:row>
      <xdr:rowOff>249339</xdr:rowOff>
    </xdr:from>
    <xdr:ext cx="21676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DE9F74-CF7D-B01C-AC8A-3862DEF492E8}"/>
                </a:ext>
              </a:extLst>
            </xdr:cNvPr>
            <xdr:cNvSpPr txBox="1"/>
          </xdr:nvSpPr>
          <xdr:spPr>
            <a:xfrm>
              <a:off x="1733177" y="1153280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4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4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400" b="1"/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F7DE9F74-CF7D-B01C-AC8A-3862DEF492E8}"/>
                </a:ext>
              </a:extLst>
            </xdr:cNvPr>
            <xdr:cNvSpPr txBox="1"/>
          </xdr:nvSpPr>
          <xdr:spPr>
            <a:xfrm>
              <a:off x="1733177" y="1153280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400" b="1" i="0">
                  <a:latin typeface="Cambria Math" panose="02040503050406030204" pitchFamily="18" charset="0"/>
                </a:rPr>
                <a:t>𝒙 ̅</a:t>
              </a:r>
              <a:endParaRPr lang="pt-BR" sz="1400" b="1"/>
            </a:p>
          </xdr:txBody>
        </xdr:sp>
      </mc:Fallback>
    </mc:AlternateContent>
    <xdr:clientData/>
  </xdr:oneCellAnchor>
  <xdr:oneCellAnchor>
    <xdr:from>
      <xdr:col>6</xdr:col>
      <xdr:colOff>283883</xdr:colOff>
      <xdr:row>4</xdr:row>
      <xdr:rowOff>249339</xdr:rowOff>
    </xdr:from>
    <xdr:ext cx="21676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949F07F-5EDD-4B8D-979B-22FBE9E88260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4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4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400" b="1"/>
            </a:p>
          </xdr:txBody>
        </xdr:sp>
      </mc:Choice>
      <mc:Fallback xmlns="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0949F07F-5EDD-4B8D-979B-22FBE9E88260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400" b="1" i="0">
                  <a:latin typeface="Cambria Math" panose="02040503050406030204" pitchFamily="18" charset="0"/>
                </a:rPr>
                <a:t>𝒙 ̅</a:t>
              </a:r>
              <a:endParaRPr lang="pt-BR" sz="1400" b="1"/>
            </a:p>
          </xdr:txBody>
        </xdr:sp>
      </mc:Fallback>
    </mc:AlternateContent>
    <xdr:clientData/>
  </xdr:oneCellAnchor>
  <xdr:oneCellAnchor>
    <xdr:from>
      <xdr:col>10</xdr:col>
      <xdr:colOff>283883</xdr:colOff>
      <xdr:row>4</xdr:row>
      <xdr:rowOff>249339</xdr:rowOff>
    </xdr:from>
    <xdr:ext cx="21676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12F2A6E5-CDDA-45C7-909C-3DFD71C9EDA6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4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4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400" b="1"/>
            </a:p>
          </xdr:txBody>
        </xdr:sp>
      </mc:Choice>
      <mc:Fallback xmlns="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12F2A6E5-CDDA-45C7-909C-3DFD71C9EDA6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400" b="1" i="0">
                  <a:latin typeface="Cambria Math" panose="02040503050406030204" pitchFamily="18" charset="0"/>
                </a:rPr>
                <a:t>𝒙 ̅</a:t>
              </a:r>
              <a:endParaRPr lang="pt-BR" sz="1400" b="1"/>
            </a:p>
          </xdr:txBody>
        </xdr:sp>
      </mc:Fallback>
    </mc:AlternateContent>
    <xdr:clientData/>
  </xdr:oneCellAnchor>
  <xdr:oneCellAnchor>
    <xdr:from>
      <xdr:col>14</xdr:col>
      <xdr:colOff>283883</xdr:colOff>
      <xdr:row>4</xdr:row>
      <xdr:rowOff>249339</xdr:rowOff>
    </xdr:from>
    <xdr:ext cx="21676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E5DEB231-EC3F-4959-AB2C-0F6AAD3CF3C4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4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4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400" b="1"/>
            </a:p>
          </xdr:txBody>
        </xdr:sp>
      </mc:Choice>
      <mc:Fallback xmlns="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E5DEB231-EC3F-4959-AB2C-0F6AAD3CF3C4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400" b="1" i="0">
                  <a:latin typeface="Cambria Math" panose="02040503050406030204" pitchFamily="18" charset="0"/>
                </a:rPr>
                <a:t>𝒙 ̅</a:t>
              </a:r>
              <a:endParaRPr lang="pt-BR" sz="1400" b="1"/>
            </a:p>
          </xdr:txBody>
        </xdr:sp>
      </mc:Fallback>
    </mc:AlternateContent>
    <xdr:clientData/>
  </xdr:oneCellAnchor>
  <xdr:oneCellAnchor>
    <xdr:from>
      <xdr:col>18</xdr:col>
      <xdr:colOff>283883</xdr:colOff>
      <xdr:row>4</xdr:row>
      <xdr:rowOff>249339</xdr:rowOff>
    </xdr:from>
    <xdr:ext cx="21676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FF9624B3-4824-4BF9-9E3E-771F3D243314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4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4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400" b="1"/>
            </a:p>
          </xdr:txBody>
        </xdr:sp>
      </mc:Choice>
      <mc:Fallback xmlns="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FF9624B3-4824-4BF9-9E3E-771F3D243314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400" b="1" i="0">
                  <a:latin typeface="Cambria Math" panose="02040503050406030204" pitchFamily="18" charset="0"/>
                </a:rPr>
                <a:t>𝒙 ̅</a:t>
              </a:r>
              <a:endParaRPr lang="pt-BR" sz="1400" b="1"/>
            </a:p>
          </xdr:txBody>
        </xdr:sp>
      </mc:Fallback>
    </mc:AlternateContent>
    <xdr:clientData/>
  </xdr:oneCellAnchor>
  <xdr:oneCellAnchor>
    <xdr:from>
      <xdr:col>22</xdr:col>
      <xdr:colOff>283883</xdr:colOff>
      <xdr:row>4</xdr:row>
      <xdr:rowOff>249339</xdr:rowOff>
    </xdr:from>
    <xdr:ext cx="21676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4B590919-9CF6-4FD4-A921-06DFE5E3E3D5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4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4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400" b="1"/>
            </a:p>
          </xdr:txBody>
        </xdr:sp>
      </mc:Choice>
      <mc:Fallback xmlns=""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4B590919-9CF6-4FD4-A921-06DFE5E3E3D5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400" b="1" i="0">
                  <a:latin typeface="Cambria Math" panose="02040503050406030204" pitchFamily="18" charset="0"/>
                </a:rPr>
                <a:t>𝒙 ̅</a:t>
              </a:r>
              <a:endParaRPr lang="pt-BR" sz="1400" b="1"/>
            </a:p>
          </xdr:txBody>
        </xdr:sp>
      </mc:Fallback>
    </mc:AlternateContent>
    <xdr:clientData/>
  </xdr:oneCellAnchor>
  <xdr:oneCellAnchor>
    <xdr:from>
      <xdr:col>26</xdr:col>
      <xdr:colOff>283883</xdr:colOff>
      <xdr:row>4</xdr:row>
      <xdr:rowOff>249339</xdr:rowOff>
    </xdr:from>
    <xdr:ext cx="216762" cy="21916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aixaDeTexto 9">
              <a:extLst>
                <a:ext uri="{FF2B5EF4-FFF2-40B4-BE49-F238E27FC236}">
                  <a16:creationId xmlns:a16="http://schemas.microsoft.com/office/drawing/2014/main" id="{349FD74E-B06A-4EAB-B034-5D00A201D2DD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400" b="1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400" b="1" i="1"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400" b="1"/>
            </a:p>
          </xdr:txBody>
        </xdr:sp>
      </mc:Choice>
      <mc:Fallback xmlns="">
        <xdr:sp macro="" textlink="">
          <xdr:nvSpPr>
            <xdr:cNvPr id="10" name="CaixaDeTexto 9">
              <a:extLst>
                <a:ext uri="{FF2B5EF4-FFF2-40B4-BE49-F238E27FC236}">
                  <a16:creationId xmlns:a16="http://schemas.microsoft.com/office/drawing/2014/main" id="{349FD74E-B06A-4EAB-B034-5D00A201D2DD}"/>
                </a:ext>
              </a:extLst>
            </xdr:cNvPr>
            <xdr:cNvSpPr txBox="1"/>
          </xdr:nvSpPr>
          <xdr:spPr>
            <a:xfrm>
              <a:off x="1733177" y="1205574"/>
              <a:ext cx="21676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pt-BR" sz="1400" b="1" i="0">
                  <a:latin typeface="Cambria Math" panose="02040503050406030204" pitchFamily="18" charset="0"/>
                </a:rPr>
                <a:t>𝒙 ̅</a:t>
              </a:r>
              <a:endParaRPr lang="pt-BR" sz="1400" b="1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136525</xdr:colOff>
      <xdr:row>3</xdr:row>
      <xdr:rowOff>165100</xdr:rowOff>
    </xdr:from>
    <xdr:ext cx="821122" cy="53546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BD3A38BA-21AE-DD3D-5F5F-FB8FC3E28028}"/>
                </a:ext>
              </a:extLst>
            </xdr:cNvPr>
            <xdr:cNvSpPr txBox="1"/>
          </xdr:nvSpPr>
          <xdr:spPr>
            <a:xfrm>
              <a:off x="847725" y="698500"/>
              <a:ext cx="821122" cy="5354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  <m:r>
                      <a:rPr lang="pt-BR" sz="1800" b="1" i="1">
                        <a:solidFill>
                          <a:srgbClr val="0000FF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pt-BR" sz="1800" b="1" i="1">
                                <a:solidFill>
                                  <a:srgbClr val="0000FF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r>
                              <a:rPr lang="pt-BR" sz="1800" b="1" i="1">
                                <a:solidFill>
                                  <a:srgbClr val="0000FF"/>
                                </a:solidFill>
                                <a:latin typeface="Cambria Math" panose="02040503050406030204" pitchFamily="18" charset="0"/>
                              </a:rPr>
                              <m:t>𝒙</m:t>
                            </m:r>
                          </m:e>
                        </m:nary>
                      </m:num>
                      <m:den>
                        <m: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𝒏</m:t>
                        </m:r>
                      </m:den>
                    </m:f>
                  </m:oMath>
                </m:oMathPara>
              </a14:m>
              <a:endParaRPr lang="pt-BR" sz="1800" b="1"/>
            </a:p>
          </xdr:txBody>
        </xdr:sp>
      </mc:Choice>
      <mc:Fallback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BD3A38BA-21AE-DD3D-5F5F-FB8FC3E28028}"/>
                </a:ext>
              </a:extLst>
            </xdr:cNvPr>
            <xdr:cNvSpPr txBox="1"/>
          </xdr:nvSpPr>
          <xdr:spPr>
            <a:xfrm>
              <a:off x="847725" y="698500"/>
              <a:ext cx="821122" cy="5354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800" b="1" i="0">
                  <a:solidFill>
                    <a:srgbClr val="0000FF"/>
                  </a:solidFill>
                  <a:latin typeface="Cambria Math" panose="02040503050406030204" pitchFamily="18" charset="0"/>
                </a:rPr>
                <a:t>𝒙 ̅=(∑▒𝒙)/𝒏</a:t>
              </a:r>
              <a:endParaRPr lang="pt-BR" sz="1800" b="1"/>
            </a:p>
          </xdr:txBody>
        </xdr:sp>
      </mc:Fallback>
    </mc:AlternateContent>
    <xdr:clientData/>
  </xdr:oneCellAnchor>
  <xdr:oneCellAnchor>
    <xdr:from>
      <xdr:col>1</xdr:col>
      <xdr:colOff>549275</xdr:colOff>
      <xdr:row>1</xdr:row>
      <xdr:rowOff>82550</xdr:rowOff>
    </xdr:from>
    <xdr:ext cx="185307" cy="2818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18AABC-596C-4439-AA24-8EBE8B4A814D}"/>
                </a:ext>
              </a:extLst>
            </xdr:cNvPr>
            <xdr:cNvSpPr txBox="1"/>
          </xdr:nvSpPr>
          <xdr:spPr>
            <a:xfrm>
              <a:off x="1260475" y="260350"/>
              <a:ext cx="18530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800" b="1"/>
            </a:p>
          </xdr:txBody>
        </xdr:sp>
      </mc:Choice>
      <mc:Fallback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8A18AABC-596C-4439-AA24-8EBE8B4A814D}"/>
                </a:ext>
              </a:extLst>
            </xdr:cNvPr>
            <xdr:cNvSpPr txBox="1"/>
          </xdr:nvSpPr>
          <xdr:spPr>
            <a:xfrm>
              <a:off x="1260475" y="260350"/>
              <a:ext cx="18530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800" b="1" i="0">
                  <a:solidFill>
                    <a:srgbClr val="0000FF"/>
                  </a:solidFill>
                  <a:latin typeface="Cambria Math" panose="02040503050406030204" pitchFamily="18" charset="0"/>
                </a:rPr>
                <a:t>𝒙 ̅</a:t>
              </a:r>
              <a:endParaRPr lang="pt-BR" sz="1800" b="1"/>
            </a:p>
          </xdr:txBody>
        </xdr:sp>
      </mc:Fallback>
    </mc:AlternateContent>
    <xdr:clientData/>
  </xdr:oneCellAnchor>
  <xdr:oneCellAnchor>
    <xdr:from>
      <xdr:col>0</xdr:col>
      <xdr:colOff>250825</xdr:colOff>
      <xdr:row>1</xdr:row>
      <xdr:rowOff>82550</xdr:rowOff>
    </xdr:from>
    <xdr:ext cx="185307" cy="2818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A0E7BA65-3CAF-414A-9098-AC29A4C7910A}"/>
                </a:ext>
              </a:extLst>
            </xdr:cNvPr>
            <xdr:cNvSpPr txBox="1"/>
          </xdr:nvSpPr>
          <xdr:spPr>
            <a:xfrm>
              <a:off x="250825" y="260350"/>
              <a:ext cx="18530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800" b="1" i="1">
                        <a:solidFill>
                          <a:srgbClr val="0000FF"/>
                        </a:solidFill>
                        <a:latin typeface="Cambria Math" panose="02040503050406030204" pitchFamily="18" charset="0"/>
                      </a:rPr>
                      <m:t>𝒙</m:t>
                    </m:r>
                  </m:oMath>
                </m:oMathPara>
              </a14:m>
              <a:endParaRPr lang="pt-BR" sz="1800" b="1">
                <a:solidFill>
                  <a:srgbClr val="0000FF"/>
                </a:solidFill>
              </a:endParaRPr>
            </a:p>
          </xdr:txBody>
        </xdr:sp>
      </mc:Choice>
      <mc:Fallback>
        <xdr:sp macro="" textlink="">
          <xdr:nvSpPr>
            <xdr:cNvPr id="6" name="CaixaDeTexto 5">
              <a:extLst>
                <a:ext uri="{FF2B5EF4-FFF2-40B4-BE49-F238E27FC236}">
                  <a16:creationId xmlns:a16="http://schemas.microsoft.com/office/drawing/2014/main" id="{A0E7BA65-3CAF-414A-9098-AC29A4C7910A}"/>
                </a:ext>
              </a:extLst>
            </xdr:cNvPr>
            <xdr:cNvSpPr txBox="1"/>
          </xdr:nvSpPr>
          <xdr:spPr>
            <a:xfrm>
              <a:off x="250825" y="260350"/>
              <a:ext cx="18530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800" b="1" i="0">
                  <a:solidFill>
                    <a:srgbClr val="0000FF"/>
                  </a:solidFill>
                  <a:latin typeface="Cambria Math" panose="02040503050406030204" pitchFamily="18" charset="0"/>
                </a:rPr>
                <a:t>𝒙</a:t>
              </a:r>
              <a:endParaRPr lang="pt-BR" sz="1800" b="1">
                <a:solidFill>
                  <a:srgbClr val="0000FF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219075</xdr:colOff>
      <xdr:row>10</xdr:row>
      <xdr:rowOff>12700</xdr:rowOff>
    </xdr:from>
    <xdr:ext cx="185307" cy="2818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7C196E53-6058-44E3-8792-46BF81E82473}"/>
                </a:ext>
              </a:extLst>
            </xdr:cNvPr>
            <xdr:cNvSpPr txBox="1"/>
          </xdr:nvSpPr>
          <xdr:spPr>
            <a:xfrm>
              <a:off x="930275" y="1746250"/>
              <a:ext cx="18530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800" b="1"/>
            </a:p>
          </xdr:txBody>
        </xdr:sp>
      </mc:Choice>
      <mc:Fallback>
        <xdr:sp macro="" textlink="">
          <xdr:nvSpPr>
            <xdr:cNvPr id="5" name="CaixaDeTexto 4">
              <a:extLst>
                <a:ext uri="{FF2B5EF4-FFF2-40B4-BE49-F238E27FC236}">
                  <a16:creationId xmlns:a16="http://schemas.microsoft.com/office/drawing/2014/main" id="{7C196E53-6058-44E3-8792-46BF81E82473}"/>
                </a:ext>
              </a:extLst>
            </xdr:cNvPr>
            <xdr:cNvSpPr txBox="1"/>
          </xdr:nvSpPr>
          <xdr:spPr>
            <a:xfrm>
              <a:off x="930275" y="1746250"/>
              <a:ext cx="18530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800" b="1" i="0">
                  <a:solidFill>
                    <a:srgbClr val="0000FF"/>
                  </a:solidFill>
                  <a:latin typeface="Cambria Math" panose="02040503050406030204" pitchFamily="18" charset="0"/>
                </a:rPr>
                <a:t>𝒙 ̅</a:t>
              </a:r>
              <a:endParaRPr lang="pt-BR" sz="1800" b="1"/>
            </a:p>
          </xdr:txBody>
        </xdr:sp>
      </mc:Fallback>
    </mc:AlternateContent>
    <xdr:clientData/>
  </xdr:oneCellAnchor>
  <xdr:oneCellAnchor>
    <xdr:from>
      <xdr:col>0</xdr:col>
      <xdr:colOff>250825</xdr:colOff>
      <xdr:row>9</xdr:row>
      <xdr:rowOff>171450</xdr:rowOff>
    </xdr:from>
    <xdr:ext cx="185307" cy="2818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87E91A99-F47E-49B7-91AD-2E89E9A6851C}"/>
                </a:ext>
              </a:extLst>
            </xdr:cNvPr>
            <xdr:cNvSpPr txBox="1"/>
          </xdr:nvSpPr>
          <xdr:spPr>
            <a:xfrm>
              <a:off x="250825" y="1727200"/>
              <a:ext cx="18530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800" b="1" i="1">
                        <a:solidFill>
                          <a:srgbClr val="0000FF"/>
                        </a:solidFill>
                        <a:latin typeface="Cambria Math" panose="02040503050406030204" pitchFamily="18" charset="0"/>
                      </a:rPr>
                      <m:t>𝒙</m:t>
                    </m:r>
                  </m:oMath>
                </m:oMathPara>
              </a14:m>
              <a:endParaRPr lang="pt-BR" sz="1800" b="1">
                <a:solidFill>
                  <a:srgbClr val="0000FF"/>
                </a:solidFill>
              </a:endParaRPr>
            </a:p>
          </xdr:txBody>
        </xdr:sp>
      </mc:Choice>
      <mc:Fallback>
        <xdr:sp macro="" textlink="">
          <xdr:nvSpPr>
            <xdr:cNvPr id="7" name="CaixaDeTexto 6">
              <a:extLst>
                <a:ext uri="{FF2B5EF4-FFF2-40B4-BE49-F238E27FC236}">
                  <a16:creationId xmlns:a16="http://schemas.microsoft.com/office/drawing/2014/main" id="{87E91A99-F47E-49B7-91AD-2E89E9A6851C}"/>
                </a:ext>
              </a:extLst>
            </xdr:cNvPr>
            <xdr:cNvSpPr txBox="1"/>
          </xdr:nvSpPr>
          <xdr:spPr>
            <a:xfrm>
              <a:off x="250825" y="1727200"/>
              <a:ext cx="185307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800" b="1" i="0">
                  <a:solidFill>
                    <a:srgbClr val="0000FF"/>
                  </a:solidFill>
                  <a:latin typeface="Cambria Math" panose="02040503050406030204" pitchFamily="18" charset="0"/>
                </a:rPr>
                <a:t>𝒙</a:t>
              </a:r>
              <a:endParaRPr lang="pt-BR" sz="1800" b="1">
                <a:solidFill>
                  <a:srgbClr val="0000FF"/>
                </a:solidFill>
              </a:endParaRPr>
            </a:p>
          </xdr:txBody>
        </xdr:sp>
      </mc:Fallback>
    </mc:AlternateContent>
    <xdr:clientData/>
  </xdr:oneCellAnchor>
  <xdr:oneCellAnchor>
    <xdr:from>
      <xdr:col>2</xdr:col>
      <xdr:colOff>92075</xdr:colOff>
      <xdr:row>10</xdr:row>
      <xdr:rowOff>0</xdr:rowOff>
    </xdr:from>
    <xdr:ext cx="593432" cy="2818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C5A77B81-691A-4510-96CB-DBB8263EA7BE}"/>
                </a:ext>
              </a:extLst>
            </xdr:cNvPr>
            <xdr:cNvSpPr txBox="1"/>
          </xdr:nvSpPr>
          <xdr:spPr>
            <a:xfrm>
              <a:off x="1412875" y="1733550"/>
              <a:ext cx="593432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800" b="1" i="1">
                        <a:solidFill>
                          <a:srgbClr val="0000FF"/>
                        </a:solidFill>
                        <a:latin typeface="Cambria Math" panose="02040503050406030204" pitchFamily="18" charset="0"/>
                      </a:rPr>
                      <m:t>𝒙</m:t>
                    </m:r>
                    <m:r>
                      <a:rPr lang="pt-BR" sz="1800" b="1" i="1">
                        <a:solidFill>
                          <a:srgbClr val="0000FF"/>
                        </a:solidFill>
                        <a:latin typeface="Cambria Math" panose="02040503050406030204" pitchFamily="18" charset="0"/>
                      </a:rPr>
                      <m:t>−</m:t>
                    </m:r>
                    <m:acc>
                      <m:accPr>
                        <m:chr m:val="̅"/>
                        <m:ctrlP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𝒙</m:t>
                        </m:r>
                      </m:e>
                    </m:acc>
                  </m:oMath>
                </m:oMathPara>
              </a14:m>
              <a:endParaRPr lang="pt-BR" sz="1800" b="1"/>
            </a:p>
          </xdr:txBody>
        </xdr:sp>
      </mc:Choice>
      <mc:Fallback>
        <xdr:sp macro="" textlink="">
          <xdr:nvSpPr>
            <xdr:cNvPr id="8" name="CaixaDeTexto 7">
              <a:extLst>
                <a:ext uri="{FF2B5EF4-FFF2-40B4-BE49-F238E27FC236}">
                  <a16:creationId xmlns:a16="http://schemas.microsoft.com/office/drawing/2014/main" id="{C5A77B81-691A-4510-96CB-DBB8263EA7BE}"/>
                </a:ext>
              </a:extLst>
            </xdr:cNvPr>
            <xdr:cNvSpPr txBox="1"/>
          </xdr:nvSpPr>
          <xdr:spPr>
            <a:xfrm>
              <a:off x="1412875" y="1733550"/>
              <a:ext cx="593432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800" b="1" i="0">
                  <a:solidFill>
                    <a:srgbClr val="0000FF"/>
                  </a:solidFill>
                  <a:latin typeface="Cambria Math" panose="02040503050406030204" pitchFamily="18" charset="0"/>
                </a:rPr>
                <a:t>𝒙−𝒙 ̅</a:t>
              </a:r>
              <a:endParaRPr lang="pt-BR" sz="1800" b="1"/>
            </a:p>
          </xdr:txBody>
        </xdr:sp>
      </mc:Fallback>
    </mc:AlternateContent>
    <xdr:clientData/>
  </xdr:oneCellAnchor>
  <xdr:oneCellAnchor>
    <xdr:from>
      <xdr:col>3</xdr:col>
      <xdr:colOff>12700</xdr:colOff>
      <xdr:row>10</xdr:row>
      <xdr:rowOff>6350</xdr:rowOff>
    </xdr:from>
    <xdr:ext cx="859723" cy="28180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737EDF79-3E92-48E7-A075-DD5480AE8F40}"/>
                </a:ext>
              </a:extLst>
            </xdr:cNvPr>
            <xdr:cNvSpPr txBox="1"/>
          </xdr:nvSpPr>
          <xdr:spPr>
            <a:xfrm>
              <a:off x="2108200" y="1739900"/>
              <a:ext cx="85972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𝒙</m:t>
                        </m:r>
                        <m:r>
                          <a:rPr lang="pt-BR" sz="18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−</m:t>
                        </m:r>
                        <m:acc>
                          <m:accPr>
                            <m:chr m:val="̅"/>
                            <m:ctrlPr>
                              <a:rPr lang="pt-BR" sz="1800" b="1" i="1">
                                <a:solidFill>
                                  <a:srgbClr val="0000FF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pt-BR" sz="1800" b="1" i="1">
                                <a:solidFill>
                                  <a:srgbClr val="0000FF"/>
                                </a:solidFill>
                                <a:latin typeface="Cambria Math" panose="02040503050406030204" pitchFamily="18" charset="0"/>
                              </a:rPr>
                              <m:t>𝒙</m:t>
                            </m:r>
                          </m:e>
                        </m:acc>
                      </m:e>
                    </m:d>
                    <m:r>
                      <a:rPr lang="pt-BR" sz="1800" b="1" i="1" baseline="30000">
                        <a:solidFill>
                          <a:srgbClr val="0000FF"/>
                        </a:solidFill>
                        <a:latin typeface="Cambria Math" panose="02040503050406030204" pitchFamily="18" charset="0"/>
                      </a:rPr>
                      <m:t>𝟐</m:t>
                    </m:r>
                  </m:oMath>
                </m:oMathPara>
              </a14:m>
              <a:endParaRPr lang="pt-BR" sz="1800" b="1" baseline="30000"/>
            </a:p>
          </xdr:txBody>
        </xdr:sp>
      </mc:Choice>
      <mc:Fallback>
        <xdr:sp macro="" textlink="">
          <xdr:nvSpPr>
            <xdr:cNvPr id="9" name="CaixaDeTexto 8">
              <a:extLst>
                <a:ext uri="{FF2B5EF4-FFF2-40B4-BE49-F238E27FC236}">
                  <a16:creationId xmlns:a16="http://schemas.microsoft.com/office/drawing/2014/main" id="{737EDF79-3E92-48E7-A075-DD5480AE8F40}"/>
                </a:ext>
              </a:extLst>
            </xdr:cNvPr>
            <xdr:cNvSpPr txBox="1"/>
          </xdr:nvSpPr>
          <xdr:spPr>
            <a:xfrm>
              <a:off x="2108200" y="1739900"/>
              <a:ext cx="859723" cy="28180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800" b="1" i="0">
                  <a:solidFill>
                    <a:srgbClr val="0000FF"/>
                  </a:solidFill>
                  <a:latin typeface="Cambria Math" panose="02040503050406030204" pitchFamily="18" charset="0"/>
                </a:rPr>
                <a:t>(𝒙−𝒙 ̅ )</a:t>
              </a:r>
              <a:r>
                <a:rPr lang="pt-BR" sz="1800" b="1" i="0" baseline="30000">
                  <a:solidFill>
                    <a:srgbClr val="0000FF"/>
                  </a:solidFill>
                  <a:latin typeface="Cambria Math" panose="02040503050406030204" pitchFamily="18" charset="0"/>
                </a:rPr>
                <a:t>𝟐</a:t>
              </a:r>
              <a:endParaRPr lang="pt-BR" sz="1800" b="1" baseline="30000"/>
            </a:p>
          </xdr:txBody>
        </xdr:sp>
      </mc:Fallback>
    </mc:AlternateContent>
    <xdr:clientData/>
  </xdr:oneCellAnchor>
  <xdr:oneCellAnchor>
    <xdr:from>
      <xdr:col>0</xdr:col>
      <xdr:colOff>0</xdr:colOff>
      <xdr:row>18</xdr:row>
      <xdr:rowOff>50800</xdr:rowOff>
    </xdr:from>
    <xdr:ext cx="1256626" cy="43774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CaixaDeTexto 10">
              <a:extLst>
                <a:ext uri="{FF2B5EF4-FFF2-40B4-BE49-F238E27FC236}">
                  <a16:creationId xmlns:a16="http://schemas.microsoft.com/office/drawing/2014/main" id="{E148938F-53C5-421E-918E-FA63250920CB}"/>
                </a:ext>
              </a:extLst>
            </xdr:cNvPr>
            <xdr:cNvSpPr txBox="1"/>
          </xdr:nvSpPr>
          <xdr:spPr>
            <a:xfrm>
              <a:off x="0" y="3359150"/>
              <a:ext cx="1256626" cy="437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𝝈</m:t>
                        </m:r>
                      </m:e>
                      <m:sup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𝟐</m:t>
                        </m:r>
                      </m:sup>
                    </m:sSup>
                    <m:r>
                      <a:rPr lang="pt-BR" sz="1400" b="1" i="1">
                        <a:solidFill>
                          <a:srgbClr val="0000FF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nary>
                          <m:naryPr>
                            <m:chr m:val="∑"/>
                            <m:subHide m:val="on"/>
                            <m:supHide m:val="on"/>
                            <m:ctrlPr>
                              <a:rPr lang="pt-BR" sz="1400" b="1" i="1">
                                <a:solidFill>
                                  <a:srgbClr val="0000FF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naryPr>
                          <m:sub/>
                          <m:sup/>
                          <m:e>
                            <m:sSup>
                              <m:sSupPr>
                                <m:ctrlPr>
                                  <a:rPr lang="pt-BR" sz="1400" b="1" i="1">
                                    <a:solidFill>
                                      <a:srgbClr val="0000FF"/>
                                    </a:solidFill>
                                    <a:latin typeface="Cambria Math" panose="02040503050406030204" pitchFamily="18" charset="0"/>
                                  </a:rPr>
                                </m:ctrlPr>
                              </m:sSupPr>
                              <m:e>
                                <m:r>
                                  <a:rPr lang="pt-BR" sz="1400" b="1" i="1">
                                    <a:solidFill>
                                      <a:srgbClr val="0000FF"/>
                                    </a:solidFill>
                                    <a:latin typeface="Cambria Math" panose="02040503050406030204" pitchFamily="18" charset="0"/>
                                  </a:rPr>
                                  <m:t>(</m:t>
                                </m:r>
                                <m:r>
                                  <a:rPr lang="pt-BR" sz="1400" b="1" i="1">
                                    <a:solidFill>
                                      <a:srgbClr val="0000FF"/>
                                    </a:solidFill>
                                    <a:latin typeface="Cambria Math" panose="02040503050406030204" pitchFamily="18" charset="0"/>
                                  </a:rPr>
                                  <m:t>𝒙</m:t>
                                </m:r>
                                <m:r>
                                  <a:rPr lang="pt-BR" sz="1400" b="1" i="1">
                                    <a:solidFill>
                                      <a:srgbClr val="0000FF"/>
                                    </a:solidFill>
                                    <a:latin typeface="Cambria Math" panose="02040503050406030204" pitchFamily="18" charset="0"/>
                                  </a:rPr>
                                  <m:t>−</m:t>
                                </m:r>
                                <m:r>
                                  <a:rPr lang="pt-BR" sz="1400" b="1" i="1">
                                    <a:solidFill>
                                      <a:srgbClr val="0000FF"/>
                                    </a:solidFill>
                                    <a:latin typeface="Cambria Math" panose="02040503050406030204" pitchFamily="18" charset="0"/>
                                  </a:rPr>
                                  <m:t>𝒙</m:t>
                                </m:r>
                                <m:r>
                                  <a:rPr lang="pt-BR" sz="1400" b="1" i="1">
                                    <a:solidFill>
                                      <a:srgbClr val="0000FF"/>
                                    </a:solidFill>
                                    <a:latin typeface="Cambria Math" panose="02040503050406030204" pitchFamily="18" charset="0"/>
                                  </a:rPr>
                                  <m:t>)</m:t>
                                </m:r>
                              </m:e>
                              <m:sup>
                                <m:r>
                                  <a:rPr lang="pt-BR" sz="1400" b="1" i="1">
                                    <a:solidFill>
                                      <a:srgbClr val="0000FF"/>
                                    </a:solidFill>
                                    <a:latin typeface="Cambria Math" panose="02040503050406030204" pitchFamily="18" charset="0"/>
                                  </a:rPr>
                                  <m:t>𝟐</m:t>
                                </m:r>
                              </m:sup>
                            </m:sSup>
                          </m:e>
                        </m:nary>
                      </m:num>
                      <m:den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𝒏</m:t>
                        </m:r>
                      </m:den>
                    </m:f>
                  </m:oMath>
                </m:oMathPara>
              </a14:m>
              <a:endParaRPr lang="pt-BR" sz="1400" b="1"/>
            </a:p>
          </xdr:txBody>
        </xdr:sp>
      </mc:Choice>
      <mc:Fallback>
        <xdr:sp macro="" textlink="">
          <xdr:nvSpPr>
            <xdr:cNvPr id="11" name="CaixaDeTexto 10">
              <a:extLst>
                <a:ext uri="{FF2B5EF4-FFF2-40B4-BE49-F238E27FC236}">
                  <a16:creationId xmlns:a16="http://schemas.microsoft.com/office/drawing/2014/main" id="{E148938F-53C5-421E-918E-FA63250920CB}"/>
                </a:ext>
              </a:extLst>
            </xdr:cNvPr>
            <xdr:cNvSpPr txBox="1"/>
          </xdr:nvSpPr>
          <xdr:spPr>
            <a:xfrm>
              <a:off x="0" y="3359150"/>
              <a:ext cx="1256626" cy="4377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b="1" i="0">
                  <a:solidFill>
                    <a:srgbClr val="0000FF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𝝈^𝟐</a:t>
              </a:r>
              <a:r>
                <a:rPr lang="pt-BR" sz="1400" b="1" i="0">
                  <a:solidFill>
                    <a:srgbClr val="0000FF"/>
                  </a:solidFill>
                  <a:latin typeface="Cambria Math" panose="02040503050406030204" pitchFamily="18" charset="0"/>
                </a:rPr>
                <a:t>=(∑▒〖(𝒙−𝒙)〗^𝟐 )/𝒏</a:t>
              </a:r>
              <a:endParaRPr lang="pt-BR" sz="1400" b="1"/>
            </a:p>
          </xdr:txBody>
        </xdr:sp>
      </mc:Fallback>
    </mc:AlternateContent>
    <xdr:clientData/>
  </xdr:oneCellAnchor>
  <xdr:oneCellAnchor>
    <xdr:from>
      <xdr:col>2</xdr:col>
      <xdr:colOff>69850</xdr:colOff>
      <xdr:row>18</xdr:row>
      <xdr:rowOff>50800</xdr:rowOff>
    </xdr:from>
    <xdr:ext cx="1399486" cy="4047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" name="CaixaDeTexto 11">
              <a:extLst>
                <a:ext uri="{FF2B5EF4-FFF2-40B4-BE49-F238E27FC236}">
                  <a16:creationId xmlns:a16="http://schemas.microsoft.com/office/drawing/2014/main" id="{37CA646F-BABD-49FD-9AB7-6EEEA36B9D93}"/>
                </a:ext>
              </a:extLst>
            </xdr:cNvPr>
            <xdr:cNvSpPr txBox="1"/>
          </xdr:nvSpPr>
          <xdr:spPr>
            <a:xfrm>
              <a:off x="1390650" y="3359150"/>
              <a:ext cx="1399486" cy="4047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𝝈</m:t>
                        </m:r>
                      </m:e>
                      <m:sup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𝟐</m:t>
                        </m:r>
                      </m:sup>
                    </m:sSup>
                    <m:r>
                      <a:rPr lang="pt-BR" sz="1400" b="1" i="1">
                        <a:solidFill>
                          <a:srgbClr val="0000FF"/>
                        </a:solidFill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𝟎𝟎𝟎𝟎𝟑𝟒𝟏</m:t>
                        </m:r>
                      </m:num>
                      <m:den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𝟑</m:t>
                        </m:r>
                      </m:den>
                    </m:f>
                  </m:oMath>
                </m:oMathPara>
              </a14:m>
              <a:endParaRPr lang="pt-BR" sz="1400" b="1"/>
            </a:p>
          </xdr:txBody>
        </xdr:sp>
      </mc:Choice>
      <mc:Fallback>
        <xdr:sp macro="" textlink="">
          <xdr:nvSpPr>
            <xdr:cNvPr id="12" name="CaixaDeTexto 11">
              <a:extLst>
                <a:ext uri="{FF2B5EF4-FFF2-40B4-BE49-F238E27FC236}">
                  <a16:creationId xmlns:a16="http://schemas.microsoft.com/office/drawing/2014/main" id="{37CA646F-BABD-49FD-9AB7-6EEEA36B9D93}"/>
                </a:ext>
              </a:extLst>
            </xdr:cNvPr>
            <xdr:cNvSpPr txBox="1"/>
          </xdr:nvSpPr>
          <xdr:spPr>
            <a:xfrm>
              <a:off x="1390650" y="3359150"/>
              <a:ext cx="1399486" cy="4047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b="1" i="0">
                  <a:solidFill>
                    <a:srgbClr val="0000FF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𝝈^𝟐</a:t>
              </a:r>
              <a:r>
                <a:rPr lang="pt-BR" sz="1400" b="1" i="0">
                  <a:solidFill>
                    <a:srgbClr val="0000FF"/>
                  </a:solidFill>
                  <a:latin typeface="Cambria Math" panose="02040503050406030204" pitchFamily="18" charset="0"/>
                </a:rPr>
                <a:t>=(𝟎,𝟎𝟎𝟎𝟎𝟑𝟒𝟏)/𝟑</a:t>
              </a:r>
              <a:endParaRPr lang="pt-BR" sz="1400" b="1"/>
            </a:p>
          </xdr:txBody>
        </xdr:sp>
      </mc:Fallback>
    </mc:AlternateContent>
    <xdr:clientData/>
  </xdr:oneCellAnchor>
  <xdr:oneCellAnchor>
    <xdr:from>
      <xdr:col>0</xdr:col>
      <xdr:colOff>0</xdr:colOff>
      <xdr:row>23</xdr:row>
      <xdr:rowOff>139700</xdr:rowOff>
    </xdr:from>
    <xdr:ext cx="1661737" cy="2609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023502EC-AFD5-4104-A164-1395BB88AC04}"/>
                </a:ext>
              </a:extLst>
            </xdr:cNvPr>
            <xdr:cNvSpPr txBox="1"/>
          </xdr:nvSpPr>
          <xdr:spPr>
            <a:xfrm>
              <a:off x="0" y="4337050"/>
              <a:ext cx="1661737" cy="2609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400" b="1" i="1">
                        <a:solidFill>
                          <a:srgbClr val="0000FF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𝝈</m:t>
                    </m:r>
                    <m:r>
                      <a:rPr lang="pt-BR" sz="1400" b="1" i="1">
                        <a:solidFill>
                          <a:srgbClr val="0000FF"/>
                        </a:solidFill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pt-BR" sz="1400" b="1" i="1">
                            <a:solidFill>
                              <a:srgbClr val="0000FF"/>
                            </a:solidFill>
                            <a:latin typeface="Cambria Math" panose="02040503050406030204" pitchFamily="18" charset="0"/>
                          </a:rPr>
                          <m:t>𝟎𝟎𝟎𝟎𝟏𝟏𝟑𝟔𝟐</m:t>
                        </m:r>
                      </m:e>
                    </m:rad>
                  </m:oMath>
                </m:oMathPara>
              </a14:m>
              <a:endParaRPr lang="pt-BR" sz="1400" b="1"/>
            </a:p>
          </xdr:txBody>
        </xdr:sp>
      </mc:Choice>
      <mc:Fallback>
        <xdr:sp macro="" textlink="">
          <xdr:nvSpPr>
            <xdr:cNvPr id="13" name="CaixaDeTexto 12">
              <a:extLst>
                <a:ext uri="{FF2B5EF4-FFF2-40B4-BE49-F238E27FC236}">
                  <a16:creationId xmlns:a16="http://schemas.microsoft.com/office/drawing/2014/main" id="{023502EC-AFD5-4104-A164-1395BB88AC04}"/>
                </a:ext>
              </a:extLst>
            </xdr:cNvPr>
            <xdr:cNvSpPr txBox="1"/>
          </xdr:nvSpPr>
          <xdr:spPr>
            <a:xfrm>
              <a:off x="0" y="4337050"/>
              <a:ext cx="1661737" cy="2609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400" b="1" i="0">
                  <a:solidFill>
                    <a:srgbClr val="0000FF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𝝈</a:t>
              </a:r>
              <a:r>
                <a:rPr lang="pt-BR" sz="1400" b="1" i="0">
                  <a:solidFill>
                    <a:srgbClr val="0000FF"/>
                  </a:solidFill>
                  <a:latin typeface="Cambria Math" panose="02040503050406030204" pitchFamily="18" charset="0"/>
                </a:rPr>
                <a:t>=√(𝟎,𝟎𝟎𝟎𝟎𝟏𝟏𝟑𝟔𝟐)</a:t>
              </a:r>
              <a:endParaRPr lang="pt-BR" sz="14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C39"/>
  <sheetViews>
    <sheetView view="pageBreakPreview" zoomScale="55" zoomScaleNormal="85" zoomScaleSheetLayoutView="55" workbookViewId="0">
      <selection sqref="A1:AC23"/>
    </sheetView>
  </sheetViews>
  <sheetFormatPr defaultColWidth="8.7265625" defaultRowHeight="14" x14ac:dyDescent="0.35"/>
  <cols>
    <col min="1" max="1" width="10.7265625" style="1" customWidth="1"/>
    <col min="2" max="2" width="10" style="1" customWidth="1"/>
    <col min="3" max="5" width="11.26953125" style="1" customWidth="1"/>
    <col min="6" max="18" width="10" style="1" customWidth="1"/>
    <col min="19" max="20" width="9.81640625" style="1" customWidth="1"/>
    <col min="21" max="21" width="9.453125" style="1" customWidth="1"/>
    <col min="22" max="22" width="10" style="1" customWidth="1"/>
    <col min="23" max="25" width="10.1796875" style="1" customWidth="1"/>
    <col min="26" max="26" width="10" style="1" customWidth="1"/>
    <col min="27" max="29" width="10.1796875" style="1" customWidth="1"/>
    <col min="30" max="16384" width="8.7265625" style="1"/>
  </cols>
  <sheetData>
    <row r="1" spans="1:29" ht="27.75" customHeight="1" x14ac:dyDescent="0.35">
      <c r="A1" s="114" t="s">
        <v>48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</row>
    <row r="2" spans="1:29" ht="15" customHeigh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</row>
    <row r="3" spans="1:29" ht="14.5" thickBot="1" x14ac:dyDescent="0.4"/>
    <row r="4" spans="1:29" ht="18.649999999999999" customHeight="1" thickBot="1" x14ac:dyDescent="0.4">
      <c r="A4" s="112" t="s">
        <v>31</v>
      </c>
      <c r="B4" s="109" t="s">
        <v>35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1"/>
      <c r="N4" s="109" t="s">
        <v>36</v>
      </c>
      <c r="O4" s="110"/>
      <c r="P4" s="110"/>
      <c r="Q4" s="111"/>
      <c r="R4" s="109" t="s">
        <v>37</v>
      </c>
      <c r="S4" s="110"/>
      <c r="T4" s="110"/>
      <c r="U4" s="110"/>
      <c r="V4" s="110"/>
      <c r="W4" s="110"/>
      <c r="X4" s="110"/>
      <c r="Y4" s="111"/>
      <c r="Z4" s="109" t="s">
        <v>38</v>
      </c>
      <c r="AA4" s="110"/>
      <c r="AB4" s="110"/>
      <c r="AC4" s="111"/>
    </row>
    <row r="5" spans="1:29" ht="51.75" customHeight="1" thickBot="1" x14ac:dyDescent="0.4">
      <c r="A5" s="113"/>
      <c r="B5" s="12" t="s">
        <v>62</v>
      </c>
      <c r="C5" s="13" t="s">
        <v>34</v>
      </c>
      <c r="D5" s="13" t="s">
        <v>32</v>
      </c>
      <c r="E5" s="14" t="s">
        <v>33</v>
      </c>
      <c r="F5" s="12" t="s">
        <v>4</v>
      </c>
      <c r="G5" s="13" t="s">
        <v>34</v>
      </c>
      <c r="H5" s="13" t="s">
        <v>32</v>
      </c>
      <c r="I5" s="14" t="s">
        <v>33</v>
      </c>
      <c r="J5" s="15" t="s">
        <v>5</v>
      </c>
      <c r="K5" s="13" t="s">
        <v>34</v>
      </c>
      <c r="L5" s="13" t="s">
        <v>32</v>
      </c>
      <c r="M5" s="14" t="s">
        <v>33</v>
      </c>
      <c r="N5" s="12" t="s">
        <v>25</v>
      </c>
      <c r="O5" s="13" t="s">
        <v>34</v>
      </c>
      <c r="P5" s="13" t="s">
        <v>32</v>
      </c>
      <c r="Q5" s="14" t="s">
        <v>33</v>
      </c>
      <c r="R5" s="12" t="s">
        <v>0</v>
      </c>
      <c r="S5" s="13" t="s">
        <v>34</v>
      </c>
      <c r="T5" s="13" t="s">
        <v>32</v>
      </c>
      <c r="U5" s="13" t="s">
        <v>33</v>
      </c>
      <c r="V5" s="16" t="s">
        <v>1</v>
      </c>
      <c r="W5" s="13" t="s">
        <v>34</v>
      </c>
      <c r="X5" s="13" t="s">
        <v>32</v>
      </c>
      <c r="Y5" s="14" t="s">
        <v>33</v>
      </c>
      <c r="Z5" s="12" t="s">
        <v>2</v>
      </c>
      <c r="AA5" s="13" t="s">
        <v>34</v>
      </c>
      <c r="AB5" s="13" t="s">
        <v>32</v>
      </c>
      <c r="AC5" s="14" t="s">
        <v>33</v>
      </c>
    </row>
    <row r="6" spans="1:29" x14ac:dyDescent="0.35">
      <c r="A6" s="106">
        <v>1</v>
      </c>
      <c r="B6" s="9">
        <v>46.295216696472202</v>
      </c>
      <c r="C6" s="99"/>
      <c r="D6" s="99"/>
      <c r="E6" s="91"/>
      <c r="F6" s="9">
        <v>2.1391590909090898</v>
      </c>
      <c r="G6" s="99"/>
      <c r="H6" s="99"/>
      <c r="I6" s="91"/>
      <c r="J6" s="10">
        <v>24.18711363636363</v>
      </c>
      <c r="K6" s="99"/>
      <c r="L6" s="99"/>
      <c r="M6" s="91"/>
      <c r="N6" s="9">
        <v>5.0426722222222198</v>
      </c>
      <c r="O6" s="99"/>
      <c r="P6" s="99"/>
      <c r="Q6" s="91"/>
      <c r="R6" s="9">
        <v>2.2366272727272714</v>
      </c>
      <c r="S6" s="99"/>
      <c r="T6" s="99"/>
      <c r="U6" s="91"/>
      <c r="V6" s="11">
        <v>9.9207395023328093E-2</v>
      </c>
      <c r="W6" s="99"/>
      <c r="X6" s="99"/>
      <c r="Y6" s="91"/>
      <c r="Z6" s="9">
        <v>5.4959211604180425</v>
      </c>
      <c r="AA6" s="99"/>
      <c r="AB6" s="99"/>
      <c r="AC6" s="91"/>
    </row>
    <row r="7" spans="1:29" x14ac:dyDescent="0.35">
      <c r="A7" s="89"/>
      <c r="B7" s="7">
        <v>46.30242540193003</v>
      </c>
      <c r="C7" s="99"/>
      <c r="D7" s="99"/>
      <c r="E7" s="91"/>
      <c r="F7" s="7">
        <v>2.1396148165115907</v>
      </c>
      <c r="G7" s="99"/>
      <c r="H7" s="99"/>
      <c r="I7" s="91"/>
      <c r="J7" s="6">
        <v>24.332028635638643</v>
      </c>
      <c r="K7" s="99"/>
      <c r="L7" s="99"/>
      <c r="M7" s="91"/>
      <c r="N7" s="7">
        <v>5.0434323812503727</v>
      </c>
      <c r="O7" s="99"/>
      <c r="P7" s="99"/>
      <c r="Q7" s="91"/>
      <c r="R7" s="7">
        <v>2.2375227906179393</v>
      </c>
      <c r="S7" s="99"/>
      <c r="T7" s="99"/>
      <c r="U7" s="91"/>
      <c r="V7" s="3">
        <v>9.9222393299210093E-2</v>
      </c>
      <c r="W7" s="99"/>
      <c r="X7" s="99"/>
      <c r="Y7" s="91"/>
      <c r="Z7" s="7">
        <v>5.3996868925777672</v>
      </c>
      <c r="AA7" s="99"/>
      <c r="AB7" s="99"/>
      <c r="AC7" s="91"/>
    </row>
    <row r="8" spans="1:29" x14ac:dyDescent="0.35">
      <c r="A8" s="107"/>
      <c r="B8" s="7">
        <v>46.30229936488616</v>
      </c>
      <c r="C8" s="100"/>
      <c r="D8" s="100"/>
      <c r="E8" s="92"/>
      <c r="F8" s="7">
        <v>2.1396078134090915</v>
      </c>
      <c r="G8" s="100"/>
      <c r="H8" s="100"/>
      <c r="I8" s="92"/>
      <c r="J8" s="6">
        <v>24.154780111363639</v>
      </c>
      <c r="K8" s="100"/>
      <c r="L8" s="100"/>
      <c r="M8" s="92"/>
      <c r="N8" s="7">
        <v>5.0434260794049415</v>
      </c>
      <c r="O8" s="100"/>
      <c r="P8" s="100"/>
      <c r="Q8" s="92"/>
      <c r="R8" s="7">
        <v>2.2375220816603285</v>
      </c>
      <c r="S8" s="100"/>
      <c r="T8" s="100"/>
      <c r="U8" s="92"/>
      <c r="V8" s="3">
        <v>9.9222393026497713E-2</v>
      </c>
      <c r="W8" s="100"/>
      <c r="X8" s="100"/>
      <c r="Y8" s="92"/>
      <c r="Z8" s="7">
        <v>5.3353072195146636</v>
      </c>
      <c r="AA8" s="100"/>
      <c r="AB8" s="100"/>
      <c r="AC8" s="92"/>
    </row>
    <row r="9" spans="1:29" ht="16.5" customHeight="1" x14ac:dyDescent="0.35">
      <c r="A9" s="106">
        <v>2</v>
      </c>
      <c r="B9" s="7">
        <v>45.193401542222219</v>
      </c>
      <c r="C9" s="99"/>
      <c r="D9" s="99"/>
      <c r="E9" s="91"/>
      <c r="F9" s="7">
        <v>0.60751039090909131</v>
      </c>
      <c r="G9" s="99"/>
      <c r="H9" s="99"/>
      <c r="I9" s="91"/>
      <c r="J9" s="6">
        <v>14.428798136363639</v>
      </c>
      <c r="K9" s="99"/>
      <c r="L9" s="99"/>
      <c r="M9" s="91"/>
      <c r="N9" s="7">
        <v>1.8820845222222227</v>
      </c>
      <c r="O9" s="99"/>
      <c r="P9" s="99"/>
      <c r="Q9" s="91"/>
      <c r="R9" s="7">
        <v>2.2160546727272727</v>
      </c>
      <c r="S9" s="99"/>
      <c r="T9" s="99"/>
      <c r="U9" s="91"/>
      <c r="V9" s="3">
        <v>9.7912095023328136E-2</v>
      </c>
      <c r="W9" s="99"/>
      <c r="X9" s="99"/>
      <c r="Y9" s="91"/>
      <c r="Z9" s="7">
        <v>4.7901852669559544</v>
      </c>
      <c r="AA9" s="99"/>
      <c r="AB9" s="99"/>
      <c r="AC9" s="91"/>
    </row>
    <row r="10" spans="1:29" ht="16.5" customHeight="1" x14ac:dyDescent="0.35">
      <c r="A10" s="89"/>
      <c r="B10" s="7">
        <v>45.100685680898948</v>
      </c>
      <c r="C10" s="99"/>
      <c r="D10" s="99"/>
      <c r="E10" s="91"/>
      <c r="F10" s="7">
        <v>0.52528194090909164</v>
      </c>
      <c r="G10" s="99"/>
      <c r="H10" s="99"/>
      <c r="I10" s="91"/>
      <c r="J10" s="6">
        <v>13.606513636363637</v>
      </c>
      <c r="K10" s="99"/>
      <c r="L10" s="99"/>
      <c r="M10" s="91"/>
      <c r="N10" s="7">
        <v>1.8358379674012486</v>
      </c>
      <c r="O10" s="99"/>
      <c r="P10" s="99"/>
      <c r="Q10" s="91"/>
      <c r="R10" s="7">
        <v>2.2114300172451751</v>
      </c>
      <c r="S10" s="99"/>
      <c r="T10" s="99"/>
      <c r="U10" s="91"/>
      <c r="V10" s="3">
        <v>9.7805357974801332E-2</v>
      </c>
      <c r="W10" s="99"/>
      <c r="X10" s="99"/>
      <c r="Y10" s="91"/>
      <c r="Z10" s="7">
        <v>4.5667334481656496</v>
      </c>
      <c r="AA10" s="99"/>
      <c r="AB10" s="99"/>
      <c r="AC10" s="91"/>
    </row>
    <row r="11" spans="1:29" ht="16.5" customHeight="1" x14ac:dyDescent="0.35">
      <c r="A11" s="107"/>
      <c r="B11" s="7">
        <v>45.104139843118602</v>
      </c>
      <c r="C11" s="100"/>
      <c r="D11" s="100"/>
      <c r="E11" s="92"/>
      <c r="F11" s="7">
        <v>0.52834539090909072</v>
      </c>
      <c r="G11" s="100"/>
      <c r="H11" s="100"/>
      <c r="I11" s="92"/>
      <c r="J11" s="6">
        <v>13.637148136363635</v>
      </c>
      <c r="K11" s="100"/>
      <c r="L11" s="100"/>
      <c r="M11" s="92"/>
      <c r="N11" s="7">
        <v>1.8375608991647219</v>
      </c>
      <c r="O11" s="100"/>
      <c r="P11" s="100"/>
      <c r="Q11" s="92"/>
      <c r="R11" s="7">
        <v>2.2116023104215228</v>
      </c>
      <c r="S11" s="100"/>
      <c r="T11" s="100"/>
      <c r="U11" s="92"/>
      <c r="V11" s="3">
        <v>9.7809334501311407E-2</v>
      </c>
      <c r="W11" s="100"/>
      <c r="X11" s="100"/>
      <c r="Y11" s="92"/>
      <c r="Z11" s="7">
        <v>4.432970269416443</v>
      </c>
      <c r="AA11" s="100"/>
      <c r="AB11" s="100"/>
      <c r="AC11" s="92"/>
    </row>
    <row r="12" spans="1:29" ht="16.5" customHeight="1" x14ac:dyDescent="0.35">
      <c r="A12" s="103">
        <v>3</v>
      </c>
      <c r="B12" s="70">
        <v>44.115229567222222</v>
      </c>
      <c r="C12" s="101"/>
      <c r="D12" s="101"/>
      <c r="E12" s="97"/>
      <c r="F12" s="7">
        <v>0.32607529090909088</v>
      </c>
      <c r="G12" s="99"/>
      <c r="H12" s="99"/>
      <c r="I12" s="91"/>
      <c r="J12" s="6">
        <v>9.879174236363637</v>
      </c>
      <c r="K12" s="99"/>
      <c r="L12" s="99"/>
      <c r="M12" s="91"/>
      <c r="N12" s="7">
        <v>1.4729817222222232</v>
      </c>
      <c r="O12" s="99"/>
      <c r="P12" s="99"/>
      <c r="Q12" s="91"/>
      <c r="R12" s="7">
        <v>2.1947052727272718</v>
      </c>
      <c r="S12" s="99"/>
      <c r="T12" s="99"/>
      <c r="U12" s="91"/>
      <c r="V12" s="3">
        <v>9.4329095023328147E-2</v>
      </c>
      <c r="W12" s="99"/>
      <c r="X12" s="99"/>
      <c r="Y12" s="91"/>
      <c r="Z12" s="7">
        <v>3.9518754435765402</v>
      </c>
      <c r="AA12" s="99"/>
      <c r="AB12" s="99"/>
      <c r="AC12" s="91"/>
    </row>
    <row r="13" spans="1:29" ht="16.5" customHeight="1" x14ac:dyDescent="0.35">
      <c r="A13" s="104"/>
      <c r="B13" s="70">
        <v>44.020901763529793</v>
      </c>
      <c r="C13" s="101"/>
      <c r="D13" s="101"/>
      <c r="E13" s="97"/>
      <c r="F13" s="7">
        <v>0.24241723090909045</v>
      </c>
      <c r="G13" s="99"/>
      <c r="H13" s="99"/>
      <c r="I13" s="91"/>
      <c r="J13" s="6">
        <v>9.0425936363636339</v>
      </c>
      <c r="K13" s="99"/>
      <c r="L13" s="99"/>
      <c r="M13" s="91"/>
      <c r="N13" s="7">
        <v>1.4259311325782917</v>
      </c>
      <c r="O13" s="99"/>
      <c r="P13" s="99"/>
      <c r="Q13" s="91"/>
      <c r="R13" s="7">
        <v>2.1900002137628793</v>
      </c>
      <c r="S13" s="99"/>
      <c r="T13" s="99"/>
      <c r="U13" s="91"/>
      <c r="V13" s="3">
        <v>9.422050226242995E-2</v>
      </c>
      <c r="W13" s="99"/>
      <c r="X13" s="99"/>
      <c r="Y13" s="91"/>
      <c r="Z13" s="7">
        <v>3.6800861540766654</v>
      </c>
      <c r="AA13" s="99"/>
      <c r="AB13" s="99"/>
      <c r="AC13" s="91"/>
    </row>
    <row r="14" spans="1:29" ht="16.5" customHeight="1" x14ac:dyDescent="0.35">
      <c r="A14" s="108"/>
      <c r="B14" s="70">
        <v>44.058610013986673</v>
      </c>
      <c r="C14" s="102"/>
      <c r="D14" s="102"/>
      <c r="E14" s="98"/>
      <c r="F14" s="7">
        <v>0.27586017090909076</v>
      </c>
      <c r="G14" s="100"/>
      <c r="H14" s="100"/>
      <c r="I14" s="92"/>
      <c r="J14" s="6">
        <v>9.3770230363636422</v>
      </c>
      <c r="K14" s="100"/>
      <c r="L14" s="100"/>
      <c r="M14" s="92"/>
      <c r="N14" s="7">
        <v>1.4447399603998634</v>
      </c>
      <c r="O14" s="100"/>
      <c r="P14" s="100"/>
      <c r="Q14" s="92"/>
      <c r="R14" s="7">
        <v>2.1918810965450368</v>
      </c>
      <c r="S14" s="100"/>
      <c r="T14" s="100"/>
      <c r="U14" s="92"/>
      <c r="V14" s="3">
        <v>9.426391303704211E-2</v>
      </c>
      <c r="W14" s="100"/>
      <c r="X14" s="100"/>
      <c r="Y14" s="92"/>
      <c r="Z14" s="7">
        <v>3.5895411273091691</v>
      </c>
      <c r="AA14" s="100"/>
      <c r="AB14" s="100"/>
      <c r="AC14" s="92"/>
    </row>
    <row r="15" spans="1:29" ht="16.5" customHeight="1" x14ac:dyDescent="0.35">
      <c r="A15" s="106">
        <v>4</v>
      </c>
      <c r="B15" s="7">
        <v>43.067256687222219</v>
      </c>
      <c r="C15" s="99"/>
      <c r="D15" s="99"/>
      <c r="E15" s="91"/>
      <c r="F15" s="7">
        <v>0.27651559090909095</v>
      </c>
      <c r="G15" s="99"/>
      <c r="H15" s="99"/>
      <c r="I15" s="91"/>
      <c r="J15" s="6">
        <v>7.8958323363636351</v>
      </c>
      <c r="K15" s="99"/>
      <c r="L15" s="99"/>
      <c r="M15" s="91"/>
      <c r="N15" s="7">
        <v>1.4200413222222226</v>
      </c>
      <c r="O15" s="99"/>
      <c r="P15" s="99"/>
      <c r="Q15" s="91"/>
      <c r="R15" s="7">
        <v>2.1734784727272727</v>
      </c>
      <c r="S15" s="99"/>
      <c r="T15" s="99"/>
      <c r="U15" s="91"/>
      <c r="V15" s="3">
        <v>8.8927495023328154E-2</v>
      </c>
      <c r="W15" s="99"/>
      <c r="X15" s="99"/>
      <c r="Y15" s="91"/>
      <c r="Z15" s="7">
        <v>3.4785426097184389</v>
      </c>
      <c r="AA15" s="99"/>
      <c r="AB15" s="99"/>
      <c r="AC15" s="91"/>
    </row>
    <row r="16" spans="1:29" ht="16.5" customHeight="1" x14ac:dyDescent="0.35">
      <c r="A16" s="89"/>
      <c r="B16" s="7">
        <v>42.956278568934188</v>
      </c>
      <c r="C16" s="99"/>
      <c r="D16" s="99"/>
      <c r="E16" s="91"/>
      <c r="F16" s="7">
        <v>0.1780905909090908</v>
      </c>
      <c r="G16" s="99"/>
      <c r="H16" s="99"/>
      <c r="I16" s="91"/>
      <c r="J16" s="6">
        <v>6.9115823363636339</v>
      </c>
      <c r="K16" s="99"/>
      <c r="L16" s="99"/>
      <c r="M16" s="91"/>
      <c r="N16" s="7">
        <v>1.3646855766347239</v>
      </c>
      <c r="O16" s="99"/>
      <c r="P16" s="99"/>
      <c r="Q16" s="91"/>
      <c r="R16" s="7">
        <v>2.1679428981685218</v>
      </c>
      <c r="S16" s="99"/>
      <c r="T16" s="99"/>
      <c r="U16" s="91"/>
      <c r="V16" s="3">
        <v>8.8799733962512159E-2</v>
      </c>
      <c r="W16" s="99"/>
      <c r="X16" s="99"/>
      <c r="Y16" s="91"/>
      <c r="Z16" s="7">
        <v>3.2123757815199125</v>
      </c>
      <c r="AA16" s="99"/>
      <c r="AB16" s="99"/>
      <c r="AC16" s="91"/>
    </row>
    <row r="17" spans="1:29" ht="16.5" customHeight="1" x14ac:dyDescent="0.35">
      <c r="A17" s="107"/>
      <c r="B17" s="7">
        <v>42.924785250957008</v>
      </c>
      <c r="C17" s="100"/>
      <c r="D17" s="100"/>
      <c r="E17" s="92"/>
      <c r="F17" s="7">
        <v>0.15015959090909037</v>
      </c>
      <c r="G17" s="100"/>
      <c r="H17" s="100"/>
      <c r="I17" s="92"/>
      <c r="J17" s="6">
        <v>6.6322723363636262</v>
      </c>
      <c r="K17" s="100"/>
      <c r="L17" s="100"/>
      <c r="M17" s="92"/>
      <c r="N17" s="7">
        <v>1.348976749304222</v>
      </c>
      <c r="O17" s="100"/>
      <c r="P17" s="100"/>
      <c r="Q17" s="92"/>
      <c r="R17" s="7">
        <v>2.1663720154354724</v>
      </c>
      <c r="S17" s="100"/>
      <c r="T17" s="100"/>
      <c r="U17" s="92"/>
      <c r="V17" s="3">
        <v>8.876347798903339E-2</v>
      </c>
      <c r="W17" s="100"/>
      <c r="X17" s="100"/>
      <c r="Y17" s="92"/>
      <c r="Z17" s="7">
        <v>3.0637937485448652</v>
      </c>
      <c r="AA17" s="100"/>
      <c r="AB17" s="100"/>
      <c r="AC17" s="92"/>
    </row>
    <row r="18" spans="1:29" ht="16.5" customHeight="1" x14ac:dyDescent="0.35">
      <c r="A18" s="106">
        <v>5</v>
      </c>
      <c r="B18" s="7">
        <v>42.048173727222228</v>
      </c>
      <c r="C18" s="99"/>
      <c r="D18" s="99"/>
      <c r="E18" s="91"/>
      <c r="F18" s="7">
        <v>0.26994069090909112</v>
      </c>
      <c r="G18" s="99"/>
      <c r="H18" s="99"/>
      <c r="I18" s="91"/>
      <c r="J18" s="6">
        <v>6.9692310363636372</v>
      </c>
      <c r="K18" s="99"/>
      <c r="L18" s="99"/>
      <c r="M18" s="91"/>
      <c r="N18" s="7">
        <v>1.4131905222222216</v>
      </c>
      <c r="O18" s="99"/>
      <c r="P18" s="99"/>
      <c r="Q18" s="91"/>
      <c r="R18" s="7">
        <v>2.1523735727272726</v>
      </c>
      <c r="S18" s="99"/>
      <c r="T18" s="99"/>
      <c r="U18" s="91"/>
      <c r="V18" s="3">
        <v>8.2082895023328162E-2</v>
      </c>
      <c r="W18" s="99"/>
      <c r="X18" s="99"/>
      <c r="Y18" s="91"/>
      <c r="Z18" s="7">
        <v>3.0673897280549278</v>
      </c>
      <c r="AA18" s="99"/>
      <c r="AB18" s="99"/>
      <c r="AC18" s="91"/>
    </row>
    <row r="19" spans="1:29" ht="16.5" customHeight="1" x14ac:dyDescent="0.35">
      <c r="A19" s="89"/>
      <c r="B19" s="7">
        <v>41.932752470160487</v>
      </c>
      <c r="C19" s="99"/>
      <c r="D19" s="99"/>
      <c r="E19" s="91"/>
      <c r="F19" s="7">
        <v>0.16757513090909129</v>
      </c>
      <c r="G19" s="99"/>
      <c r="H19" s="99"/>
      <c r="I19" s="91"/>
      <c r="J19" s="6">
        <v>5.9455754363636357</v>
      </c>
      <c r="K19" s="99"/>
      <c r="L19" s="99"/>
      <c r="M19" s="91"/>
      <c r="N19" s="7">
        <v>1.3556185446120421</v>
      </c>
      <c r="O19" s="99"/>
      <c r="P19" s="99"/>
      <c r="Q19" s="91"/>
      <c r="R19" s="7">
        <v>2.1466163749662548</v>
      </c>
      <c r="S19" s="99"/>
      <c r="T19" s="99"/>
      <c r="U19" s="91"/>
      <c r="V19" s="3">
        <v>8.1950018899003843E-2</v>
      </c>
      <c r="W19" s="99"/>
      <c r="X19" s="99"/>
      <c r="Y19" s="91"/>
      <c r="Z19" s="7">
        <v>2.8235135851141577</v>
      </c>
      <c r="AA19" s="99"/>
      <c r="AB19" s="99"/>
      <c r="AC19" s="91"/>
    </row>
    <row r="20" spans="1:29" ht="16.5" customHeight="1" x14ac:dyDescent="0.35">
      <c r="A20" s="107"/>
      <c r="B20" s="7">
        <v>41.929044058960471</v>
      </c>
      <c r="C20" s="100"/>
      <c r="D20" s="100"/>
      <c r="E20" s="92"/>
      <c r="F20" s="7">
        <v>0.16428619090909094</v>
      </c>
      <c r="G20" s="100"/>
      <c r="H20" s="100"/>
      <c r="I20" s="92"/>
      <c r="J20" s="6">
        <v>5.9126860363636311</v>
      </c>
      <c r="K20" s="100"/>
      <c r="L20" s="100"/>
      <c r="M20" s="92"/>
      <c r="N20" s="7">
        <v>1.3537687937774725</v>
      </c>
      <c r="O20" s="100"/>
      <c r="P20" s="100"/>
      <c r="Q20" s="92"/>
      <c r="R20" s="7">
        <v>2.1464313998827982</v>
      </c>
      <c r="S20" s="100"/>
      <c r="T20" s="100"/>
      <c r="U20" s="92"/>
      <c r="V20" s="3">
        <v>8.1945749674077639E-2</v>
      </c>
      <c r="W20" s="100"/>
      <c r="X20" s="100"/>
      <c r="Y20" s="92"/>
      <c r="Z20" s="7">
        <v>2.7593501471953839</v>
      </c>
      <c r="AA20" s="100"/>
      <c r="AB20" s="100"/>
      <c r="AC20" s="92"/>
    </row>
    <row r="21" spans="1:29" ht="16.5" customHeight="1" x14ac:dyDescent="0.35">
      <c r="A21" s="103">
        <v>6</v>
      </c>
      <c r="B21" s="7">
        <v>40.092025742222219</v>
      </c>
      <c r="C21" s="99"/>
      <c r="D21" s="99"/>
      <c r="E21" s="91"/>
      <c r="F21" s="7">
        <v>0.27419269090909087</v>
      </c>
      <c r="G21" s="99"/>
      <c r="H21" s="99"/>
      <c r="I21" s="91"/>
      <c r="J21" s="6">
        <v>6.2766711363636283</v>
      </c>
      <c r="K21" s="99"/>
      <c r="L21" s="99"/>
      <c r="M21" s="91"/>
      <c r="N21" s="7">
        <v>1.4121893222222226</v>
      </c>
      <c r="O21" s="99"/>
      <c r="P21" s="99"/>
      <c r="Q21" s="91"/>
      <c r="R21" s="70">
        <v>2.1105272727272726</v>
      </c>
      <c r="S21" s="101"/>
      <c r="T21" s="101"/>
      <c r="U21" s="97"/>
      <c r="V21" s="3">
        <v>6.5255195023328133E-2</v>
      </c>
      <c r="W21" s="99"/>
      <c r="X21" s="99"/>
      <c r="Y21" s="91"/>
      <c r="Z21" s="7">
        <v>2.5819321231976176</v>
      </c>
      <c r="AA21" s="99"/>
      <c r="AB21" s="99"/>
      <c r="AC21" s="91"/>
    </row>
    <row r="22" spans="1:29" ht="16.5" customHeight="1" x14ac:dyDescent="0.35">
      <c r="A22" s="104"/>
      <c r="B22" s="7">
        <v>39.998951830592006</v>
      </c>
      <c r="C22" s="99"/>
      <c r="D22" s="99"/>
      <c r="E22" s="91"/>
      <c r="F22" s="7">
        <v>0.19164669090909098</v>
      </c>
      <c r="G22" s="99"/>
      <c r="H22" s="99"/>
      <c r="I22" s="91"/>
      <c r="J22" s="6">
        <v>5.4512111363636349</v>
      </c>
      <c r="K22" s="99"/>
      <c r="L22" s="99"/>
      <c r="M22" s="91"/>
      <c r="N22" s="7">
        <v>1.3657641723592229</v>
      </c>
      <c r="O22" s="99"/>
      <c r="P22" s="99"/>
      <c r="Q22" s="91"/>
      <c r="R22" s="70">
        <v>2.1058847577409723</v>
      </c>
      <c r="S22" s="101"/>
      <c r="T22" s="101"/>
      <c r="U22" s="97"/>
      <c r="V22" s="3">
        <v>6.5148045777444319E-2</v>
      </c>
      <c r="W22" s="99"/>
      <c r="X22" s="99"/>
      <c r="Y22" s="91"/>
      <c r="Z22" s="7">
        <v>2.4076923569836421</v>
      </c>
      <c r="AA22" s="99"/>
      <c r="AB22" s="99"/>
      <c r="AC22" s="91"/>
    </row>
    <row r="23" spans="1:29" ht="17.25" customHeight="1" thickBot="1" x14ac:dyDescent="0.4">
      <c r="A23" s="105"/>
      <c r="B23" s="8">
        <v>39.950746228424293</v>
      </c>
      <c r="C23" s="100"/>
      <c r="D23" s="100"/>
      <c r="E23" s="92"/>
      <c r="F23" s="8">
        <v>0.14889379090909072</v>
      </c>
      <c r="G23" s="100"/>
      <c r="H23" s="100"/>
      <c r="I23" s="92"/>
      <c r="J23" s="18">
        <v>5.0236821363636324</v>
      </c>
      <c r="K23" s="100"/>
      <c r="L23" s="100"/>
      <c r="M23" s="92"/>
      <c r="N23" s="8">
        <v>1.3417192787292722</v>
      </c>
      <c r="O23" s="100"/>
      <c r="P23" s="100"/>
      <c r="Q23" s="92"/>
      <c r="R23" s="71">
        <v>2.1034802683779774</v>
      </c>
      <c r="S23" s="102"/>
      <c r="T23" s="102"/>
      <c r="U23" s="98"/>
      <c r="V23" s="17">
        <v>6.5092550162946405E-2</v>
      </c>
      <c r="W23" s="100"/>
      <c r="X23" s="100"/>
      <c r="Y23" s="92"/>
      <c r="Z23" s="8">
        <v>2.3207449712725747</v>
      </c>
      <c r="AA23" s="100"/>
      <c r="AB23" s="100"/>
      <c r="AC23" s="92"/>
    </row>
    <row r="25" spans="1:29" ht="22.5" x14ac:dyDescent="0.35">
      <c r="B25" s="22" t="s">
        <v>39</v>
      </c>
    </row>
    <row r="26" spans="1:29" ht="25" x14ac:dyDescent="0.35">
      <c r="A26" s="19" t="s">
        <v>40</v>
      </c>
      <c r="B26" s="20" t="s">
        <v>42</v>
      </c>
      <c r="K26" s="23" t="s">
        <v>43</v>
      </c>
    </row>
    <row r="27" spans="1:29" ht="25" x14ac:dyDescent="0.35">
      <c r="A27" s="19" t="s">
        <v>40</v>
      </c>
      <c r="B27" s="20" t="s">
        <v>41</v>
      </c>
      <c r="K27" s="23" t="s">
        <v>44</v>
      </c>
    </row>
    <row r="28" spans="1:29" ht="22.5" customHeight="1" x14ac:dyDescent="0.35">
      <c r="A28" s="19"/>
    </row>
    <row r="29" spans="1:29" ht="22.5" customHeight="1" x14ac:dyDescent="0.35">
      <c r="A29" s="19"/>
    </row>
    <row r="30" spans="1:29" ht="22.5" x14ac:dyDescent="0.35">
      <c r="A30" s="2"/>
      <c r="B30" s="22" t="s">
        <v>26</v>
      </c>
    </row>
    <row r="31" spans="1:29" ht="22.5" customHeight="1" x14ac:dyDescent="0.35">
      <c r="A31" s="19" t="s">
        <v>40</v>
      </c>
      <c r="B31" s="20" t="s">
        <v>45</v>
      </c>
      <c r="G31" s="24">
        <v>0.05</v>
      </c>
      <c r="H31" s="25" t="s">
        <v>28</v>
      </c>
    </row>
    <row r="32" spans="1:29" ht="22.5" customHeight="1" x14ac:dyDescent="0.35">
      <c r="A32" s="19" t="s">
        <v>40</v>
      </c>
      <c r="B32" s="20" t="s">
        <v>30</v>
      </c>
      <c r="G32" s="24">
        <v>3</v>
      </c>
    </row>
    <row r="33" spans="1:29" ht="25" x14ac:dyDescent="0.35">
      <c r="A33" s="19" t="s">
        <v>40</v>
      </c>
      <c r="B33" s="20" t="s">
        <v>29</v>
      </c>
    </row>
    <row r="34" spans="1:29" ht="20" x14ac:dyDescent="0.35">
      <c r="C34" s="23" t="s">
        <v>46</v>
      </c>
      <c r="K34" s="21" t="s">
        <v>47</v>
      </c>
    </row>
    <row r="35" spans="1:29" ht="14.5" thickBot="1" x14ac:dyDescent="0.4">
      <c r="T35" s="4"/>
      <c r="U35" s="4"/>
      <c r="V35" s="4"/>
    </row>
    <row r="36" spans="1:29" s="5" customFormat="1" ht="42.65" customHeight="1" thickBot="1" x14ac:dyDescent="0.4">
      <c r="A36" s="26" t="s">
        <v>31</v>
      </c>
      <c r="B36" s="16" t="s">
        <v>3</v>
      </c>
      <c r="C36" s="93" t="s">
        <v>27</v>
      </c>
      <c r="D36" s="94"/>
      <c r="E36" s="95"/>
      <c r="F36" s="16" t="s">
        <v>4</v>
      </c>
      <c r="G36" s="93" t="s">
        <v>27</v>
      </c>
      <c r="H36" s="94"/>
      <c r="I36" s="95"/>
      <c r="J36" s="16" t="s">
        <v>5</v>
      </c>
      <c r="K36" s="93" t="s">
        <v>27</v>
      </c>
      <c r="L36" s="94"/>
      <c r="M36" s="95"/>
      <c r="N36" s="16" t="s">
        <v>25</v>
      </c>
      <c r="O36" s="93" t="s">
        <v>27</v>
      </c>
      <c r="P36" s="94"/>
      <c r="Q36" s="95"/>
      <c r="R36" s="16" t="s">
        <v>0</v>
      </c>
      <c r="S36" s="93" t="s">
        <v>27</v>
      </c>
      <c r="T36" s="94"/>
      <c r="U36" s="95"/>
      <c r="V36" s="16" t="s">
        <v>1</v>
      </c>
      <c r="W36" s="93" t="s">
        <v>27</v>
      </c>
      <c r="X36" s="94"/>
      <c r="Y36" s="95"/>
      <c r="Z36" s="16" t="s">
        <v>2</v>
      </c>
      <c r="AA36" s="93" t="s">
        <v>27</v>
      </c>
      <c r="AB36" s="94"/>
      <c r="AC36" s="96"/>
    </row>
    <row r="37" spans="1:29" ht="15" customHeight="1" x14ac:dyDescent="0.35">
      <c r="A37" s="88">
        <v>4</v>
      </c>
      <c r="B37" s="27">
        <v>43.067256687222219</v>
      </c>
      <c r="C37" s="79"/>
      <c r="D37" s="80"/>
      <c r="E37" s="81"/>
      <c r="F37" s="27">
        <v>0.27651559090909095</v>
      </c>
      <c r="G37" s="79"/>
      <c r="H37" s="80"/>
      <c r="I37" s="81"/>
      <c r="J37" s="27">
        <v>7.8958323363636351</v>
      </c>
      <c r="K37" s="79"/>
      <c r="L37" s="80"/>
      <c r="M37" s="81"/>
      <c r="N37" s="27">
        <v>1.4200413222222226</v>
      </c>
      <c r="O37" s="79"/>
      <c r="P37" s="80"/>
      <c r="Q37" s="81"/>
      <c r="R37" s="27">
        <v>2.1734784727272727</v>
      </c>
      <c r="S37" s="79"/>
      <c r="T37" s="80"/>
      <c r="U37" s="81"/>
      <c r="V37" s="27">
        <v>8.8927495023328154E-2</v>
      </c>
      <c r="W37" s="79"/>
      <c r="X37" s="80"/>
      <c r="Y37" s="81"/>
      <c r="Z37" s="27">
        <v>3.4785426097184389</v>
      </c>
      <c r="AA37" s="79"/>
      <c r="AB37" s="80"/>
      <c r="AC37" s="81"/>
    </row>
    <row r="38" spans="1:29" ht="15" customHeight="1" x14ac:dyDescent="0.35">
      <c r="A38" s="89"/>
      <c r="B38" s="3">
        <v>42.956278568934188</v>
      </c>
      <c r="C38" s="82"/>
      <c r="D38" s="83"/>
      <c r="E38" s="84"/>
      <c r="F38" s="3">
        <v>0.1780905909090908</v>
      </c>
      <c r="G38" s="82"/>
      <c r="H38" s="83"/>
      <c r="I38" s="84"/>
      <c r="J38" s="3">
        <v>6.9115823363636339</v>
      </c>
      <c r="K38" s="82"/>
      <c r="L38" s="83"/>
      <c r="M38" s="84"/>
      <c r="N38" s="3">
        <v>1.3646855766347239</v>
      </c>
      <c r="O38" s="82"/>
      <c r="P38" s="83"/>
      <c r="Q38" s="84"/>
      <c r="R38" s="3">
        <v>2.1679428981685218</v>
      </c>
      <c r="S38" s="82"/>
      <c r="T38" s="83"/>
      <c r="U38" s="84"/>
      <c r="V38" s="3">
        <v>8.8799733962512159E-2</v>
      </c>
      <c r="W38" s="82"/>
      <c r="X38" s="83"/>
      <c r="Y38" s="84"/>
      <c r="Z38" s="3">
        <v>3.2123757815199125</v>
      </c>
      <c r="AA38" s="82"/>
      <c r="AB38" s="83"/>
      <c r="AC38" s="84"/>
    </row>
    <row r="39" spans="1:29" ht="15" customHeight="1" thickBot="1" x14ac:dyDescent="0.4">
      <c r="A39" s="90"/>
      <c r="B39" s="17">
        <v>42.924785250957008</v>
      </c>
      <c r="C39" s="85"/>
      <c r="D39" s="86"/>
      <c r="E39" s="87"/>
      <c r="F39" s="17">
        <v>0.15015959090909037</v>
      </c>
      <c r="G39" s="85"/>
      <c r="H39" s="86"/>
      <c r="I39" s="87"/>
      <c r="J39" s="17">
        <v>6.6322723363636262</v>
      </c>
      <c r="K39" s="85"/>
      <c r="L39" s="86"/>
      <c r="M39" s="87"/>
      <c r="N39" s="17">
        <v>1.348976749304222</v>
      </c>
      <c r="O39" s="85"/>
      <c r="P39" s="86"/>
      <c r="Q39" s="87"/>
      <c r="R39" s="17">
        <v>2.1663720154354724</v>
      </c>
      <c r="S39" s="85"/>
      <c r="T39" s="86"/>
      <c r="U39" s="87"/>
      <c r="V39" s="17">
        <v>8.876347798903339E-2</v>
      </c>
      <c r="W39" s="85"/>
      <c r="X39" s="86"/>
      <c r="Y39" s="87"/>
      <c r="Z39" s="17">
        <v>3.0637937485448652</v>
      </c>
      <c r="AA39" s="85"/>
      <c r="AB39" s="86"/>
      <c r="AC39" s="87"/>
    </row>
  </sheetData>
  <mergeCells count="153">
    <mergeCell ref="Z4:AC4"/>
    <mergeCell ref="A4:A5"/>
    <mergeCell ref="A1:AC2"/>
    <mergeCell ref="A6:A8"/>
    <mergeCell ref="C6:C8"/>
    <mergeCell ref="D6:D8"/>
    <mergeCell ref="E6:E8"/>
    <mergeCell ref="G6:G8"/>
    <mergeCell ref="H6:H8"/>
    <mergeCell ref="I6:I8"/>
    <mergeCell ref="K6:K8"/>
    <mergeCell ref="L6:L8"/>
    <mergeCell ref="AC6:AC8"/>
    <mergeCell ref="U6:U8"/>
    <mergeCell ref="W6:W8"/>
    <mergeCell ref="X6:X8"/>
    <mergeCell ref="Y6:Y8"/>
    <mergeCell ref="AA6:AA8"/>
    <mergeCell ref="AB6:AB8"/>
    <mergeCell ref="M6:M8"/>
    <mergeCell ref="O6:O8"/>
    <mergeCell ref="P6:P8"/>
    <mergeCell ref="Q6:Q8"/>
    <mergeCell ref="S6:S8"/>
    <mergeCell ref="T6:T8"/>
    <mergeCell ref="B4:M4"/>
    <mergeCell ref="A9:A11"/>
    <mergeCell ref="C9:C11"/>
    <mergeCell ref="D9:D11"/>
    <mergeCell ref="E9:E11"/>
    <mergeCell ref="G9:G11"/>
    <mergeCell ref="H9:H11"/>
    <mergeCell ref="I9:I11"/>
    <mergeCell ref="K9:K11"/>
    <mergeCell ref="L9:L11"/>
    <mergeCell ref="N4:Q4"/>
    <mergeCell ref="R4:Y4"/>
    <mergeCell ref="AC9:AC11"/>
    <mergeCell ref="A12:A14"/>
    <mergeCell ref="C12:C14"/>
    <mergeCell ref="D12:D14"/>
    <mergeCell ref="E12:E14"/>
    <mergeCell ref="G12:G14"/>
    <mergeCell ref="H12:H14"/>
    <mergeCell ref="I12:I14"/>
    <mergeCell ref="K12:K14"/>
    <mergeCell ref="L12:L14"/>
    <mergeCell ref="U9:U11"/>
    <mergeCell ref="W9:W11"/>
    <mergeCell ref="X9:X11"/>
    <mergeCell ref="Y9:Y11"/>
    <mergeCell ref="AA9:AA11"/>
    <mergeCell ref="AB9:AB11"/>
    <mergeCell ref="M9:M11"/>
    <mergeCell ref="O9:O11"/>
    <mergeCell ref="P9:P11"/>
    <mergeCell ref="Q9:Q11"/>
    <mergeCell ref="S9:S11"/>
    <mergeCell ref="T9:T11"/>
    <mergeCell ref="AC12:AC14"/>
    <mergeCell ref="U12:U14"/>
    <mergeCell ref="A15:A17"/>
    <mergeCell ref="C15:C17"/>
    <mergeCell ref="D15:D17"/>
    <mergeCell ref="E15:E17"/>
    <mergeCell ref="G15:G17"/>
    <mergeCell ref="H15:H17"/>
    <mergeCell ref="I15:I17"/>
    <mergeCell ref="K15:K17"/>
    <mergeCell ref="L15:L17"/>
    <mergeCell ref="W12:W14"/>
    <mergeCell ref="X12:X14"/>
    <mergeCell ref="Y12:Y14"/>
    <mergeCell ref="AA12:AA14"/>
    <mergeCell ref="AB12:AB14"/>
    <mergeCell ref="M12:M14"/>
    <mergeCell ref="O12:O14"/>
    <mergeCell ref="P12:P14"/>
    <mergeCell ref="Q12:Q14"/>
    <mergeCell ref="S12:S14"/>
    <mergeCell ref="T12:T14"/>
    <mergeCell ref="S18:S20"/>
    <mergeCell ref="T18:T20"/>
    <mergeCell ref="AC15:AC17"/>
    <mergeCell ref="A18:A20"/>
    <mergeCell ref="C18:C20"/>
    <mergeCell ref="D18:D20"/>
    <mergeCell ref="E18:E20"/>
    <mergeCell ref="G18:G20"/>
    <mergeCell ref="H18:H20"/>
    <mergeCell ref="I18:I20"/>
    <mergeCell ref="K18:K20"/>
    <mergeCell ref="L18:L20"/>
    <mergeCell ref="U15:U17"/>
    <mergeCell ref="W15:W17"/>
    <mergeCell ref="X15:X17"/>
    <mergeCell ref="Y15:Y17"/>
    <mergeCell ref="AA15:AA17"/>
    <mergeCell ref="AB15:AB17"/>
    <mergeCell ref="M15:M17"/>
    <mergeCell ref="O15:O17"/>
    <mergeCell ref="P15:P17"/>
    <mergeCell ref="Q15:Q17"/>
    <mergeCell ref="S15:S17"/>
    <mergeCell ref="T15:T17"/>
    <mergeCell ref="P21:P23"/>
    <mergeCell ref="Q21:Q23"/>
    <mergeCell ref="S21:S23"/>
    <mergeCell ref="T21:T23"/>
    <mergeCell ref="AC18:AC20"/>
    <mergeCell ref="A21:A23"/>
    <mergeCell ref="C21:C23"/>
    <mergeCell ref="D21:D23"/>
    <mergeCell ref="E21:E23"/>
    <mergeCell ref="G21:G23"/>
    <mergeCell ref="H21:H23"/>
    <mergeCell ref="I21:I23"/>
    <mergeCell ref="K21:K23"/>
    <mergeCell ref="L21:L23"/>
    <mergeCell ref="U18:U20"/>
    <mergeCell ref="W18:W20"/>
    <mergeCell ref="X18:X20"/>
    <mergeCell ref="Y18:Y20"/>
    <mergeCell ref="AA18:AA20"/>
    <mergeCell ref="AB18:AB20"/>
    <mergeCell ref="M18:M20"/>
    <mergeCell ref="O18:O20"/>
    <mergeCell ref="P18:P20"/>
    <mergeCell ref="Q18:Q20"/>
    <mergeCell ref="W37:Y39"/>
    <mergeCell ref="AA37:AC39"/>
    <mergeCell ref="A37:A39"/>
    <mergeCell ref="C37:E39"/>
    <mergeCell ref="G37:I39"/>
    <mergeCell ref="K37:M39"/>
    <mergeCell ref="O37:Q39"/>
    <mergeCell ref="S37:U39"/>
    <mergeCell ref="AC21:AC23"/>
    <mergeCell ref="C36:E36"/>
    <mergeCell ref="G36:I36"/>
    <mergeCell ref="K36:M36"/>
    <mergeCell ref="O36:Q36"/>
    <mergeCell ref="S36:U36"/>
    <mergeCell ref="W36:Y36"/>
    <mergeCell ref="AA36:AC36"/>
    <mergeCell ref="U21:U23"/>
    <mergeCell ref="W21:W23"/>
    <mergeCell ref="X21:X23"/>
    <mergeCell ref="Y21:Y23"/>
    <mergeCell ref="AA21:AA23"/>
    <mergeCell ref="AB21:AB23"/>
    <mergeCell ref="M21:M23"/>
    <mergeCell ref="O21:O23"/>
  </mergeCells>
  <pageMargins left="0.39370078740157483" right="0.19685039370078741" top="0.39370078740157483" bottom="0.39370078740157483" header="0.31496062992125984" footer="0.31496062992125984"/>
  <pageSetup paperSize="9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3C05-4304-4C09-B585-B59A46EF4D05}">
  <dimension ref="A1:E25"/>
  <sheetViews>
    <sheetView showGridLines="0" zoomScaleNormal="100" workbookViewId="0">
      <selection activeCell="E26" sqref="E26"/>
    </sheetView>
  </sheetViews>
  <sheetFormatPr defaultRowHeight="14" x14ac:dyDescent="0.35"/>
  <cols>
    <col min="1" max="1" width="10.1796875" style="5" customWidth="1"/>
    <col min="2" max="2" width="8.7265625" style="5"/>
    <col min="3" max="3" width="11.08984375" style="5" customWidth="1"/>
    <col min="4" max="4" width="12.453125" style="5" customWidth="1"/>
    <col min="5" max="5" width="11.7265625" style="5" customWidth="1"/>
    <col min="6" max="6" width="11.08984375" style="5" bestFit="1" customWidth="1"/>
    <col min="7" max="16384" width="8.7265625" style="5"/>
  </cols>
  <sheetData>
    <row r="1" spans="1:5" ht="18" x14ac:dyDescent="0.35">
      <c r="A1" s="139" t="s">
        <v>63</v>
      </c>
      <c r="B1" s="139"/>
      <c r="C1" s="139"/>
      <c r="D1" s="139"/>
      <c r="E1" s="139"/>
    </row>
    <row r="2" spans="1:5" ht="10.5" customHeight="1" x14ac:dyDescent="0.35"/>
    <row r="3" spans="1:5" x14ac:dyDescent="0.35">
      <c r="A3" s="128"/>
      <c r="B3" s="129"/>
      <c r="C3" s="130"/>
    </row>
    <row r="4" spans="1:5" x14ac:dyDescent="0.35">
      <c r="A4" s="73" t="s">
        <v>64</v>
      </c>
      <c r="B4" s="132" t="s">
        <v>65</v>
      </c>
      <c r="C4" s="133"/>
    </row>
    <row r="5" spans="1:5" x14ac:dyDescent="0.35">
      <c r="A5" s="72">
        <v>46.295200000000001</v>
      </c>
      <c r="B5" s="75"/>
      <c r="C5" s="76"/>
      <c r="D5" s="74" t="s">
        <v>66</v>
      </c>
    </row>
    <row r="6" spans="1:5" x14ac:dyDescent="0.35">
      <c r="A6" s="72">
        <v>46.302399999999999</v>
      </c>
      <c r="B6" s="75"/>
      <c r="C6" s="76"/>
      <c r="D6" s="74" t="s">
        <v>67</v>
      </c>
    </row>
    <row r="7" spans="1:5" x14ac:dyDescent="0.35">
      <c r="A7" s="72">
        <v>46.302300000000002</v>
      </c>
      <c r="B7" s="77"/>
      <c r="C7" s="78"/>
      <c r="D7" s="74" t="s">
        <v>68</v>
      </c>
    </row>
    <row r="8" spans="1:5" x14ac:dyDescent="0.35">
      <c r="B8" s="115">
        <f>AVERAGE(A5:A7)</f>
        <v>46.29996666666667</v>
      </c>
      <c r="C8" s="115"/>
    </row>
    <row r="10" spans="1:5" x14ac:dyDescent="0.35">
      <c r="A10" s="74" t="s">
        <v>69</v>
      </c>
    </row>
    <row r="11" spans="1:5" ht="23" customHeight="1" x14ac:dyDescent="0.35">
      <c r="A11" s="73"/>
      <c r="B11" s="127"/>
      <c r="C11" s="127"/>
      <c r="D11" s="126"/>
    </row>
    <row r="12" spans="1:5" ht="17" x14ac:dyDescent="0.35">
      <c r="A12" s="73" t="s">
        <v>64</v>
      </c>
      <c r="B12" s="73" t="s">
        <v>65</v>
      </c>
      <c r="C12" s="73" t="s">
        <v>70</v>
      </c>
      <c r="D12" s="73" t="s">
        <v>71</v>
      </c>
    </row>
    <row r="13" spans="1:5" x14ac:dyDescent="0.35">
      <c r="A13" s="72">
        <v>46.295200000000001</v>
      </c>
      <c r="B13" s="3">
        <f>B8</f>
        <v>46.29996666666667</v>
      </c>
      <c r="C13" s="3">
        <f>A13-B13</f>
        <v>-4.7666666666685842E-3</v>
      </c>
      <c r="D13" s="131">
        <f>C13^2</f>
        <v>2.2721111111129393E-5</v>
      </c>
    </row>
    <row r="14" spans="1:5" x14ac:dyDescent="0.35">
      <c r="A14" s="72">
        <v>46.302399999999999</v>
      </c>
      <c r="B14" s="3">
        <f>B8</f>
        <v>46.29996666666667</v>
      </c>
      <c r="C14" s="3">
        <f t="shared" ref="C14:C15" si="0">A14-B14</f>
        <v>2.4333333333288465E-3</v>
      </c>
      <c r="D14" s="131">
        <f t="shared" ref="D14:D15" si="1">C14^2</f>
        <v>5.9211111110892749E-6</v>
      </c>
    </row>
    <row r="15" spans="1:5" x14ac:dyDescent="0.35">
      <c r="A15" s="72">
        <v>46.302300000000002</v>
      </c>
      <c r="B15" s="3">
        <f>B8</f>
        <v>46.29996666666667</v>
      </c>
      <c r="C15" s="3">
        <f t="shared" si="0"/>
        <v>2.3333333333326323E-3</v>
      </c>
      <c r="D15" s="131">
        <f t="shared" si="1"/>
        <v>5.4444444444411727E-6</v>
      </c>
    </row>
    <row r="16" spans="1:5" x14ac:dyDescent="0.35">
      <c r="D16" s="134">
        <f>SUM(D13:D15)</f>
        <v>3.4086666666659843E-5</v>
      </c>
      <c r="E16" s="5" t="s">
        <v>74</v>
      </c>
    </row>
    <row r="18" spans="1:5" x14ac:dyDescent="0.35">
      <c r="A18" s="136" t="s">
        <v>72</v>
      </c>
      <c r="B18" s="137"/>
      <c r="C18" s="137"/>
      <c r="D18" s="137"/>
      <c r="E18" s="137"/>
    </row>
    <row r="20" spans="1:5" x14ac:dyDescent="0.35">
      <c r="E20" s="135">
        <f>D16/3</f>
        <v>1.1362222222219947E-5</v>
      </c>
    </row>
    <row r="23" spans="1:5" x14ac:dyDescent="0.35">
      <c r="A23" s="136" t="s">
        <v>73</v>
      </c>
      <c r="B23" s="137"/>
      <c r="C23" s="137"/>
      <c r="D23" s="137"/>
      <c r="E23" s="137"/>
    </row>
    <row r="25" spans="1:5" x14ac:dyDescent="0.35">
      <c r="E25" s="138">
        <f>SQRT(E20)</f>
        <v>3.3707895547215564E-3</v>
      </c>
    </row>
  </sheetData>
  <mergeCells count="6">
    <mergeCell ref="A23:E23"/>
    <mergeCell ref="A1:E1"/>
    <mergeCell ref="B4:C4"/>
    <mergeCell ref="B8:C8"/>
    <mergeCell ref="B3:C3"/>
    <mergeCell ref="A18:E1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C40"/>
  <sheetViews>
    <sheetView tabSelected="1" view="pageBreakPreview" topLeftCell="S12" zoomScale="145" zoomScaleNormal="110" zoomScaleSheetLayoutView="145" workbookViewId="0">
      <selection activeCell="X20" sqref="X20"/>
    </sheetView>
  </sheetViews>
  <sheetFormatPr defaultColWidth="9.1796875" defaultRowHeight="15.5" x14ac:dyDescent="0.35"/>
  <cols>
    <col min="1" max="1" width="10.81640625" style="28" customWidth="1"/>
    <col min="2" max="2" width="13.453125" style="28" customWidth="1"/>
    <col min="3" max="9" width="9.1796875" style="28"/>
    <col min="10" max="10" width="9.1796875" style="28" customWidth="1"/>
    <col min="11" max="11" width="7.81640625" style="28" customWidth="1"/>
    <col min="12" max="21" width="9.1796875" style="28"/>
    <col min="22" max="22" width="14.81640625" style="28" customWidth="1"/>
    <col min="23" max="27" width="13.1796875" style="28" customWidth="1"/>
    <col min="28" max="16384" width="9.1796875" style="28"/>
  </cols>
  <sheetData>
    <row r="1" spans="1:27" ht="27.75" customHeight="1" x14ac:dyDescent="0.35">
      <c r="A1" s="114" t="s">
        <v>49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</row>
    <row r="2" spans="1:27" ht="14.5" customHeight="1" x14ac:dyDescent="0.3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</row>
    <row r="4" spans="1:27" ht="18.649999999999999" customHeight="1" x14ac:dyDescent="0.35">
      <c r="V4" s="28" t="s">
        <v>56</v>
      </c>
      <c r="X4" s="28" t="s">
        <v>53</v>
      </c>
    </row>
    <row r="5" spans="1:27" x14ac:dyDescent="0.35">
      <c r="C5" s="57"/>
      <c r="D5" s="25" t="s">
        <v>52</v>
      </c>
    </row>
    <row r="6" spans="1:27" ht="20" x14ac:dyDescent="0.35">
      <c r="C6" s="58"/>
      <c r="D6" s="25" t="s">
        <v>23</v>
      </c>
      <c r="V6" s="28" t="s">
        <v>57</v>
      </c>
      <c r="X6" s="28" t="s">
        <v>54</v>
      </c>
    </row>
    <row r="8" spans="1:27" ht="20" x14ac:dyDescent="0.35">
      <c r="V8" s="28" t="s">
        <v>58</v>
      </c>
      <c r="X8" s="28" t="s">
        <v>55</v>
      </c>
    </row>
    <row r="10" spans="1:27" ht="20" x14ac:dyDescent="0.35">
      <c r="V10" s="54" t="s">
        <v>59</v>
      </c>
      <c r="X10" s="59" t="s">
        <v>60</v>
      </c>
    </row>
    <row r="11" spans="1:27" ht="16" thickBot="1" x14ac:dyDescent="0.4"/>
    <row r="12" spans="1:27" ht="20.5" thickBot="1" x14ac:dyDescent="0.4">
      <c r="A12" s="116" t="s">
        <v>50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8"/>
    </row>
    <row r="13" spans="1:27" s="25" customFormat="1" ht="22" customHeight="1" x14ac:dyDescent="0.35">
      <c r="A13" s="123" t="s">
        <v>31</v>
      </c>
      <c r="B13" s="123" t="s">
        <v>6</v>
      </c>
      <c r="C13" s="123" t="s">
        <v>7</v>
      </c>
      <c r="D13" s="121" t="s">
        <v>8</v>
      </c>
      <c r="E13" s="125"/>
      <c r="F13" s="121" t="s">
        <v>9</v>
      </c>
      <c r="G13" s="122"/>
      <c r="H13" s="121" t="s">
        <v>10</v>
      </c>
      <c r="I13" s="122"/>
      <c r="J13" s="121" t="s">
        <v>11</v>
      </c>
      <c r="K13" s="122"/>
      <c r="L13" s="121" t="s">
        <v>12</v>
      </c>
      <c r="M13" s="122"/>
      <c r="N13" s="119" t="s">
        <v>13</v>
      </c>
      <c r="O13" s="120"/>
      <c r="P13" s="119" t="s">
        <v>14</v>
      </c>
      <c r="Q13" s="120"/>
      <c r="R13" s="119" t="s">
        <v>24</v>
      </c>
      <c r="S13" s="120"/>
      <c r="T13" s="119" t="s">
        <v>15</v>
      </c>
      <c r="U13" s="120"/>
      <c r="V13" s="29" t="s">
        <v>16</v>
      </c>
      <c r="W13" s="30" t="s">
        <v>17</v>
      </c>
      <c r="X13" s="31" t="s">
        <v>18</v>
      </c>
      <c r="Y13" s="31" t="s">
        <v>19</v>
      </c>
      <c r="Z13" s="62" t="s">
        <v>20</v>
      </c>
      <c r="AA13" s="64" t="s">
        <v>61</v>
      </c>
    </row>
    <row r="14" spans="1:27" s="25" customFormat="1" ht="22" customHeight="1" x14ac:dyDescent="0.35">
      <c r="A14" s="124"/>
      <c r="B14" s="124"/>
      <c r="C14" s="124"/>
      <c r="D14" s="57" t="s">
        <v>21</v>
      </c>
      <c r="E14" s="52" t="s">
        <v>22</v>
      </c>
      <c r="F14" s="57" t="s">
        <v>21</v>
      </c>
      <c r="G14" s="52" t="s">
        <v>22</v>
      </c>
      <c r="H14" s="57" t="s">
        <v>21</v>
      </c>
      <c r="I14" s="52" t="s">
        <v>22</v>
      </c>
      <c r="J14" s="57" t="s">
        <v>21</v>
      </c>
      <c r="K14" s="52" t="s">
        <v>22</v>
      </c>
      <c r="L14" s="57" t="s">
        <v>21</v>
      </c>
      <c r="M14" s="52" t="s">
        <v>22</v>
      </c>
      <c r="N14" s="57" t="s">
        <v>21</v>
      </c>
      <c r="O14" s="52" t="s">
        <v>22</v>
      </c>
      <c r="P14" s="57" t="s">
        <v>21</v>
      </c>
      <c r="Q14" s="52" t="s">
        <v>22</v>
      </c>
      <c r="R14" s="57" t="s">
        <v>21</v>
      </c>
      <c r="S14" s="52" t="s">
        <v>22</v>
      </c>
      <c r="T14" s="57" t="s">
        <v>21</v>
      </c>
      <c r="U14" s="52" t="s">
        <v>22</v>
      </c>
      <c r="V14" s="52" t="s">
        <v>22</v>
      </c>
      <c r="W14" s="60" t="s">
        <v>22</v>
      </c>
      <c r="X14" s="61" t="s">
        <v>22</v>
      </c>
      <c r="Y14" s="61" t="s">
        <v>22</v>
      </c>
      <c r="Z14" s="63" t="s">
        <v>22</v>
      </c>
      <c r="AA14" s="65" t="s">
        <v>22</v>
      </c>
    </row>
    <row r="15" spans="1:27" ht="20.149999999999999" customHeight="1" x14ac:dyDescent="0.35">
      <c r="A15" s="34">
        <v>1</v>
      </c>
      <c r="B15" s="35">
        <v>10</v>
      </c>
      <c r="C15" s="36">
        <v>0</v>
      </c>
      <c r="D15" s="37">
        <v>0</v>
      </c>
      <c r="E15" s="38">
        <v>0</v>
      </c>
      <c r="F15" s="39">
        <v>7.6105963105487395E-2</v>
      </c>
      <c r="G15" s="38">
        <v>0.13030184002812747</v>
      </c>
      <c r="H15" s="39">
        <v>21.2671616794612</v>
      </c>
      <c r="I15" s="38">
        <v>36.413229084563532</v>
      </c>
      <c r="J15" s="39">
        <v>4.5981508426972189E-3</v>
      </c>
      <c r="K15" s="38">
        <v>7.8725353435274981E-3</v>
      </c>
      <c r="L15" s="39">
        <v>5.7772448429352146E-3</v>
      </c>
      <c r="M15" s="38">
        <v>9.8912342766789198E-3</v>
      </c>
      <c r="N15" s="39">
        <v>4.720181807469132E-5</v>
      </c>
      <c r="O15" s="38">
        <v>8.0813898391721259E-5</v>
      </c>
      <c r="P15" s="39">
        <v>1.8307854209143742E-4</v>
      </c>
      <c r="Q15" s="38">
        <v>3.1344747369749649E-4</v>
      </c>
      <c r="R15" s="39">
        <v>1.1810252819882806E-2</v>
      </c>
      <c r="S15" s="38">
        <v>2.0220261539123534E-2</v>
      </c>
      <c r="T15" s="39">
        <v>2.3044572963044518</v>
      </c>
      <c r="U15" s="38">
        <v>3.9457938924680871</v>
      </c>
      <c r="V15" s="55">
        <v>8.1647557772583316E-3</v>
      </c>
      <c r="W15" s="37">
        <v>8.9360150254077977E-4</v>
      </c>
      <c r="X15" s="66"/>
      <c r="Y15" s="66"/>
      <c r="Z15" s="67"/>
      <c r="AA15" s="68"/>
    </row>
    <row r="16" spans="1:27" ht="20.149999999999999" customHeight="1" x14ac:dyDescent="0.35">
      <c r="A16" s="42">
        <v>2</v>
      </c>
      <c r="B16" s="35">
        <v>10</v>
      </c>
      <c r="C16" s="36">
        <v>15</v>
      </c>
      <c r="D16" s="37">
        <v>0</v>
      </c>
      <c r="E16" s="38">
        <v>0</v>
      </c>
      <c r="F16" s="39">
        <v>3.6725379941731107</v>
      </c>
      <c r="G16" s="38">
        <v>6.2673755490988725</v>
      </c>
      <c r="H16" s="39">
        <v>35.484564294177396</v>
      </c>
      <c r="I16" s="38">
        <v>60.556239576175606</v>
      </c>
      <c r="J16" s="39">
        <v>4.8693938344307286</v>
      </c>
      <c r="K16" s="38">
        <v>8.3098717849249386</v>
      </c>
      <c r="L16" s="39">
        <v>8.0238739870107025</v>
      </c>
      <c r="M16" s="38">
        <v>13.6931549013325</v>
      </c>
      <c r="N16" s="39">
        <v>8.4131903975528152E-4</v>
      </c>
      <c r="O16" s="38">
        <v>1.4357543440311784E-3</v>
      </c>
      <c r="P16" s="39">
        <v>6.1892469891690399E-3</v>
      </c>
      <c r="Q16" s="38">
        <v>1.056226928320334E-2</v>
      </c>
      <c r="R16" s="39">
        <v>0.11719730874264885</v>
      </c>
      <c r="S16" s="38">
        <v>0.20000325344469294</v>
      </c>
      <c r="T16" s="39">
        <v>3.3022938198273248</v>
      </c>
      <c r="U16" s="38">
        <v>5.6355347651035155</v>
      </c>
      <c r="V16" s="55">
        <v>0.98012077977356216</v>
      </c>
      <c r="W16" s="37">
        <v>5.0607464132524574E-5</v>
      </c>
      <c r="X16" s="66"/>
      <c r="Y16" s="66"/>
      <c r="Z16" s="67"/>
      <c r="AA16" s="68"/>
    </row>
    <row r="17" spans="1:27" ht="20.149999999999999" customHeight="1" x14ac:dyDescent="0.35">
      <c r="A17" s="42">
        <v>3</v>
      </c>
      <c r="B17" s="35">
        <v>10</v>
      </c>
      <c r="C17" s="36">
        <v>30</v>
      </c>
      <c r="D17" s="37">
        <v>0</v>
      </c>
      <c r="E17" s="38">
        <v>0</v>
      </c>
      <c r="F17" s="39">
        <v>5.0653236436021745</v>
      </c>
      <c r="G17" s="38">
        <v>8.6479109241359762</v>
      </c>
      <c r="H17" s="39">
        <v>35.460110724065537</v>
      </c>
      <c r="I17" s="38">
        <v>60.54023561720561</v>
      </c>
      <c r="J17" s="39">
        <v>4.1135508123109821</v>
      </c>
      <c r="K17" s="38">
        <v>7.0229710436378285</v>
      </c>
      <c r="L17" s="39">
        <v>6.5148337122900388</v>
      </c>
      <c r="M17" s="38">
        <v>11.122625408593855</v>
      </c>
      <c r="N17" s="39">
        <v>2.4450916114030045E-3</v>
      </c>
      <c r="O17" s="38">
        <v>4.1744506377471803E-3</v>
      </c>
      <c r="P17" s="39">
        <v>1.6021748993046803E-2</v>
      </c>
      <c r="Q17" s="38">
        <v>2.7353563319438709E-2</v>
      </c>
      <c r="R17" s="39">
        <v>0.15669254335533342</v>
      </c>
      <c r="S17" s="38">
        <v>0.26751762899398074</v>
      </c>
      <c r="T17" s="39">
        <v>4.5407115852416124</v>
      </c>
      <c r="U17" s="38">
        <v>7.7522735457948668</v>
      </c>
      <c r="V17" s="55">
        <v>1.603873257396895</v>
      </c>
      <c r="W17" s="37">
        <v>5.3663776880736185E-5</v>
      </c>
      <c r="X17" s="66"/>
      <c r="Y17" s="66"/>
      <c r="Z17" s="67"/>
      <c r="AA17" s="68"/>
    </row>
    <row r="18" spans="1:27" ht="20.149999999999999" customHeight="1" x14ac:dyDescent="0.35">
      <c r="A18" s="42">
        <v>4</v>
      </c>
      <c r="B18" s="35">
        <v>10</v>
      </c>
      <c r="C18" s="36">
        <v>45</v>
      </c>
      <c r="D18" s="37">
        <v>0</v>
      </c>
      <c r="E18" s="38">
        <v>0</v>
      </c>
      <c r="F18" s="39">
        <v>6.3220312418323035</v>
      </c>
      <c r="G18" s="38">
        <v>10.856651524507337</v>
      </c>
      <c r="H18" s="39">
        <v>34.0987050475891</v>
      </c>
      <c r="I18" s="38">
        <v>58.55681580891639</v>
      </c>
      <c r="J18" s="39">
        <v>3.6102736379763507</v>
      </c>
      <c r="K18" s="38">
        <v>6.1998280098384795</v>
      </c>
      <c r="L18" s="39">
        <v>5.5909947433731828</v>
      </c>
      <c r="M18" s="38">
        <v>9.601256461307015</v>
      </c>
      <c r="N18" s="39">
        <v>6.2582496245163948E-3</v>
      </c>
      <c r="O18" s="38">
        <v>1.0747138833803399E-2</v>
      </c>
      <c r="P18" s="39">
        <v>2.8313101178120855E-2</v>
      </c>
      <c r="Q18" s="38">
        <v>4.862127971246305E-2</v>
      </c>
      <c r="R18" s="39">
        <v>0.19856228131338471</v>
      </c>
      <c r="S18" s="38">
        <v>0.34098614320958731</v>
      </c>
      <c r="T18" s="39">
        <v>4.8528525664355238</v>
      </c>
      <c r="U18" s="38">
        <v>8.3337063771963269</v>
      </c>
      <c r="V18" s="55">
        <v>2.5649094265005301</v>
      </c>
      <c r="W18" s="37">
        <v>8.9862676488260606E-5</v>
      </c>
      <c r="X18" s="66"/>
      <c r="Y18" s="66"/>
      <c r="Z18" s="67"/>
      <c r="AA18" s="68"/>
    </row>
    <row r="19" spans="1:27" ht="20.149999999999999" customHeight="1" x14ac:dyDescent="0.35">
      <c r="A19" s="42">
        <v>5</v>
      </c>
      <c r="B19" s="35">
        <v>10</v>
      </c>
      <c r="C19" s="36">
        <v>60</v>
      </c>
      <c r="D19" s="37">
        <v>0</v>
      </c>
      <c r="E19" s="38">
        <v>0</v>
      </c>
      <c r="F19" s="39">
        <v>7.6444228166245436</v>
      </c>
      <c r="G19" s="38">
        <v>13.052002454054268</v>
      </c>
      <c r="H19" s="39">
        <v>33.119784317983509</v>
      </c>
      <c r="I19" s="38">
        <v>56.548351205270649</v>
      </c>
      <c r="J19" s="39">
        <v>3.3489337603714557</v>
      </c>
      <c r="K19" s="38">
        <v>5.7179322373136428</v>
      </c>
      <c r="L19" s="39">
        <v>5.1879156211707809</v>
      </c>
      <c r="M19" s="38">
        <v>8.8577894032353637</v>
      </c>
      <c r="N19" s="39">
        <v>1.2624353908520116E-2</v>
      </c>
      <c r="O19" s="38">
        <v>2.1554681386345798E-2</v>
      </c>
      <c r="P19" s="39">
        <v>4.3515746315955783E-2</v>
      </c>
      <c r="Q19" s="38">
        <v>7.4298301039900941E-2</v>
      </c>
      <c r="R19" s="39">
        <v>0.24027455965424002</v>
      </c>
      <c r="S19" s="38">
        <v>0.41024210950679785</v>
      </c>
      <c r="T19" s="39">
        <v>5.225749559328329</v>
      </c>
      <c r="U19" s="38">
        <v>8.9223866482497236</v>
      </c>
      <c r="V19" s="55">
        <v>3.251109294953801</v>
      </c>
      <c r="W19" s="37">
        <v>1.1949595031640328E-4</v>
      </c>
      <c r="X19" s="66"/>
      <c r="Y19" s="66"/>
      <c r="Z19" s="67"/>
      <c r="AA19" s="68"/>
    </row>
    <row r="20" spans="1:27" ht="20.149999999999999" customHeight="1" x14ac:dyDescent="0.35">
      <c r="A20" s="42">
        <v>6</v>
      </c>
      <c r="B20" s="35">
        <v>10</v>
      </c>
      <c r="C20" s="36">
        <v>90</v>
      </c>
      <c r="D20" s="37">
        <v>0</v>
      </c>
      <c r="E20" s="38">
        <v>0</v>
      </c>
      <c r="F20" s="39">
        <v>10.018414000502467</v>
      </c>
      <c r="G20" s="38">
        <v>16.986981446963842</v>
      </c>
      <c r="H20" s="39">
        <v>31.036687107251339</v>
      </c>
      <c r="I20" s="38">
        <v>52.625059020285839</v>
      </c>
      <c r="J20" s="39">
        <v>3.0221764372040147</v>
      </c>
      <c r="K20" s="38">
        <v>5.1243295661030848</v>
      </c>
      <c r="L20" s="39">
        <v>4.6934020007725055</v>
      </c>
      <c r="M20" s="38">
        <v>7.9580193737518607</v>
      </c>
      <c r="N20" s="39">
        <v>3.4407348182899665E-2</v>
      </c>
      <c r="O20" s="38">
        <v>5.8340270744733393E-2</v>
      </c>
      <c r="P20" s="39">
        <v>7.7801342786137831E-2</v>
      </c>
      <c r="Q20" s="38">
        <v>0.13191808268162133</v>
      </c>
      <c r="R20" s="39">
        <v>0.3195234645103468</v>
      </c>
      <c r="S20" s="38">
        <v>0.54177628946404532</v>
      </c>
      <c r="T20" s="39">
        <v>5.5214238670817544</v>
      </c>
      <c r="U20" s="38">
        <v>9.3619933041534313</v>
      </c>
      <c r="V20" s="55">
        <v>4.6433041480138311</v>
      </c>
      <c r="W20" s="37">
        <v>2.0460053772388621E-4</v>
      </c>
      <c r="X20" s="66"/>
      <c r="Y20" s="66"/>
      <c r="Z20" s="67"/>
      <c r="AA20" s="68"/>
    </row>
    <row r="21" spans="1:27" ht="20.149999999999999" customHeight="1" x14ac:dyDescent="0.35">
      <c r="A21" s="42">
        <v>7</v>
      </c>
      <c r="B21" s="35">
        <v>10</v>
      </c>
      <c r="C21" s="36">
        <v>120</v>
      </c>
      <c r="D21" s="37">
        <v>0</v>
      </c>
      <c r="E21" s="38">
        <v>0</v>
      </c>
      <c r="F21" s="39">
        <v>11.675233706502114</v>
      </c>
      <c r="G21" s="38">
        <v>19.917891117595151</v>
      </c>
      <c r="H21" s="39">
        <v>28.804030973190507</v>
      </c>
      <c r="I21" s="38">
        <v>49.139502601200796</v>
      </c>
      <c r="J21" s="39">
        <v>2.7812242926721282</v>
      </c>
      <c r="K21" s="38">
        <v>4.7447516646767012</v>
      </c>
      <c r="L21" s="39">
        <v>4.237646940838288</v>
      </c>
      <c r="M21" s="38">
        <v>7.2294045883515681</v>
      </c>
      <c r="N21" s="39">
        <v>6.6470107230539241E-2</v>
      </c>
      <c r="O21" s="38">
        <v>0.11339769205931854</v>
      </c>
      <c r="P21" s="39">
        <v>0.10962343178737226</v>
      </c>
      <c r="Q21" s="38">
        <v>0.18701707393112796</v>
      </c>
      <c r="R21" s="39">
        <v>0.38379216166931601</v>
      </c>
      <c r="S21" s="38">
        <v>0.65474730997028929</v>
      </c>
      <c r="T21" s="39">
        <v>5.1859543240220516</v>
      </c>
      <c r="U21" s="38">
        <v>8.8472040835953631</v>
      </c>
      <c r="V21" s="55">
        <v>6.4302886509553661</v>
      </c>
      <c r="W21" s="37">
        <v>3.2539158733960064E-4</v>
      </c>
      <c r="X21" s="66"/>
      <c r="Y21" s="66"/>
      <c r="Z21" s="67"/>
      <c r="AA21" s="68"/>
    </row>
    <row r="22" spans="1:27" ht="20.149999999999999" customHeight="1" thickBot="1" x14ac:dyDescent="0.4">
      <c r="A22" s="43">
        <v>8</v>
      </c>
      <c r="B22" s="44">
        <v>10</v>
      </c>
      <c r="C22" s="45">
        <v>150</v>
      </c>
      <c r="D22" s="46">
        <v>0</v>
      </c>
      <c r="E22" s="47">
        <v>0</v>
      </c>
      <c r="F22" s="48">
        <v>13.985692972263571</v>
      </c>
      <c r="G22" s="47">
        <v>23.841584963004426</v>
      </c>
      <c r="H22" s="48">
        <v>27.128721381789092</v>
      </c>
      <c r="I22" s="47">
        <v>46.246669152849044</v>
      </c>
      <c r="J22" s="50">
        <v>2.6209619411027498</v>
      </c>
      <c r="K22" s="47">
        <v>4.4679864578414659</v>
      </c>
      <c r="L22" s="48">
        <v>4.1740790631088709</v>
      </c>
      <c r="M22" s="47">
        <v>7.1156045555103704</v>
      </c>
      <c r="N22" s="48">
        <v>0.11826250111463514</v>
      </c>
      <c r="O22" s="47">
        <v>0.20160355828300688</v>
      </c>
      <c r="P22" s="48">
        <v>0.1523840837430073</v>
      </c>
      <c r="Q22" s="47">
        <v>0.25977104507968329</v>
      </c>
      <c r="R22" s="48">
        <v>0.46028946674069582</v>
      </c>
      <c r="S22" s="47">
        <v>0.78466118558715658</v>
      </c>
      <c r="T22" s="48">
        <v>4.9988125358845075</v>
      </c>
      <c r="U22" s="47">
        <v>8.521537976329034</v>
      </c>
      <c r="V22" s="56">
        <v>6.7352681696857992</v>
      </c>
      <c r="W22" s="46">
        <v>4.3543516524651777E-4</v>
      </c>
      <c r="X22" s="66"/>
      <c r="Y22" s="66"/>
      <c r="Z22" s="67"/>
      <c r="AA22" s="68"/>
    </row>
    <row r="24" spans="1:27" ht="16" thickBot="1" x14ac:dyDescent="0.4"/>
    <row r="25" spans="1:27" ht="20.5" thickBot="1" x14ac:dyDescent="0.4">
      <c r="A25" s="116" t="s">
        <v>51</v>
      </c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8"/>
    </row>
    <row r="26" spans="1:27" s="25" customFormat="1" ht="22" customHeight="1" x14ac:dyDescent="0.35">
      <c r="A26" s="123" t="s">
        <v>31</v>
      </c>
      <c r="B26" s="123" t="s">
        <v>6</v>
      </c>
      <c r="C26" s="123" t="s">
        <v>7</v>
      </c>
      <c r="D26" s="121" t="s">
        <v>8</v>
      </c>
      <c r="E26" s="125"/>
      <c r="F26" s="121" t="s">
        <v>9</v>
      </c>
      <c r="G26" s="122"/>
      <c r="H26" s="121" t="s">
        <v>10</v>
      </c>
      <c r="I26" s="122"/>
      <c r="J26" s="121" t="s">
        <v>11</v>
      </c>
      <c r="K26" s="122"/>
      <c r="L26" s="121" t="s">
        <v>12</v>
      </c>
      <c r="M26" s="122"/>
      <c r="N26" s="119" t="s">
        <v>13</v>
      </c>
      <c r="O26" s="120"/>
      <c r="P26" s="119" t="s">
        <v>14</v>
      </c>
      <c r="Q26" s="120"/>
      <c r="R26" s="119" t="s">
        <v>24</v>
      </c>
      <c r="S26" s="120"/>
      <c r="T26" s="119" t="s">
        <v>15</v>
      </c>
      <c r="U26" s="120"/>
      <c r="V26" s="29" t="s">
        <v>16</v>
      </c>
      <c r="W26" s="30" t="s">
        <v>17</v>
      </c>
      <c r="X26" s="31" t="s">
        <v>18</v>
      </c>
      <c r="Y26" s="31" t="s">
        <v>19</v>
      </c>
      <c r="Z26" s="62" t="s">
        <v>20</v>
      </c>
      <c r="AA26" s="64" t="s">
        <v>61</v>
      </c>
    </row>
    <row r="27" spans="1:27" s="25" customFormat="1" ht="22" customHeight="1" x14ac:dyDescent="0.35">
      <c r="A27" s="124"/>
      <c r="B27" s="124"/>
      <c r="C27" s="124"/>
      <c r="D27" s="32" t="s">
        <v>21</v>
      </c>
      <c r="E27" s="33" t="s">
        <v>22</v>
      </c>
      <c r="F27" s="32" t="s">
        <v>21</v>
      </c>
      <c r="G27" s="33" t="s">
        <v>22</v>
      </c>
      <c r="H27" s="32" t="s">
        <v>21</v>
      </c>
      <c r="I27" s="33" t="s">
        <v>22</v>
      </c>
      <c r="J27" s="32" t="s">
        <v>21</v>
      </c>
      <c r="K27" s="33" t="s">
        <v>22</v>
      </c>
      <c r="L27" s="32" t="s">
        <v>21</v>
      </c>
      <c r="M27" s="33" t="s">
        <v>22</v>
      </c>
      <c r="N27" s="32" t="s">
        <v>21</v>
      </c>
      <c r="O27" s="33" t="s">
        <v>22</v>
      </c>
      <c r="P27" s="32" t="s">
        <v>21</v>
      </c>
      <c r="Q27" s="33" t="s">
        <v>22</v>
      </c>
      <c r="R27" s="32" t="s">
        <v>21</v>
      </c>
      <c r="S27" s="33" t="s">
        <v>22</v>
      </c>
      <c r="T27" s="32" t="s">
        <v>22</v>
      </c>
      <c r="U27" s="33" t="s">
        <v>22</v>
      </c>
      <c r="V27" s="33" t="s">
        <v>22</v>
      </c>
      <c r="W27" s="60" t="s">
        <v>22</v>
      </c>
      <c r="X27" s="61" t="s">
        <v>22</v>
      </c>
      <c r="Y27" s="61" t="s">
        <v>22</v>
      </c>
      <c r="Z27" s="63" t="s">
        <v>22</v>
      </c>
      <c r="AA27" s="65" t="s">
        <v>22</v>
      </c>
    </row>
    <row r="28" spans="1:27" ht="20.149999999999999" customHeight="1" x14ac:dyDescent="0.35">
      <c r="A28" s="34">
        <v>1</v>
      </c>
      <c r="B28" s="35">
        <v>25</v>
      </c>
      <c r="C28" s="36">
        <v>0</v>
      </c>
      <c r="D28" s="37">
        <v>0</v>
      </c>
      <c r="E28" s="38">
        <v>0</v>
      </c>
      <c r="F28" s="39">
        <v>8.3574890727247215</v>
      </c>
      <c r="G28" s="40">
        <v>14.096945561592312</v>
      </c>
      <c r="H28" s="39">
        <v>19.281351877610032</v>
      </c>
      <c r="I28" s="40">
        <v>32.522570755440036</v>
      </c>
      <c r="J28" s="39">
        <v>8.3712374815050605</v>
      </c>
      <c r="K28" s="40">
        <v>14.120106053729197</v>
      </c>
      <c r="L28" s="39">
        <v>4.0255701741577461</v>
      </c>
      <c r="M28" s="40">
        <v>6.7900815126409766</v>
      </c>
      <c r="N28" s="39">
        <v>2.4961474219570456E-2</v>
      </c>
      <c r="O28" s="40">
        <v>4.2106385666750491E-2</v>
      </c>
      <c r="P28" s="39">
        <v>0.80656076194205273</v>
      </c>
      <c r="Q28" s="40">
        <v>1.3605566649917549</v>
      </c>
      <c r="R28" s="39">
        <v>0.49152546181425555</v>
      </c>
      <c r="S28" s="40">
        <v>0.82911910483519247</v>
      </c>
      <c r="T28" s="39">
        <v>2.7897722620842562</v>
      </c>
      <c r="U28" s="40">
        <v>4.7057617579725664</v>
      </c>
      <c r="V28" s="41">
        <v>32.754294175215598</v>
      </c>
      <c r="W28" s="37">
        <v>2.9699340163836748E-3</v>
      </c>
      <c r="X28" s="39">
        <v>15.499599999999999</v>
      </c>
      <c r="Y28" s="39"/>
      <c r="Z28" s="39"/>
      <c r="AA28" s="68"/>
    </row>
    <row r="29" spans="1:27" ht="20.149999999999999" customHeight="1" x14ac:dyDescent="0.35">
      <c r="A29" s="42">
        <v>2</v>
      </c>
      <c r="B29" s="35">
        <v>25</v>
      </c>
      <c r="C29" s="36">
        <v>15</v>
      </c>
      <c r="D29" s="37">
        <v>0</v>
      </c>
      <c r="E29" s="38">
        <v>0</v>
      </c>
      <c r="F29" s="39">
        <v>3.5406687572501792</v>
      </c>
      <c r="G29" s="40">
        <v>5.9591315767341628</v>
      </c>
      <c r="H29" s="39">
        <v>39.734411961931947</v>
      </c>
      <c r="I29" s="40">
        <v>66.875275905364802</v>
      </c>
      <c r="J29" s="39">
        <v>3.9649360641025684</v>
      </c>
      <c r="K29" s="40">
        <v>6.6730089869576901</v>
      </c>
      <c r="L29" s="39">
        <v>6.7919039618387416</v>
      </c>
      <c r="M29" s="40">
        <v>11.431147092948562</v>
      </c>
      <c r="N29" s="39">
        <v>1.4936782685943811E-2</v>
      </c>
      <c r="O29" s="40">
        <v>2.5139460171704986E-2</v>
      </c>
      <c r="P29" s="39">
        <v>0.13387467579663631</v>
      </c>
      <c r="Q29" s="40">
        <v>0.22532637875603903</v>
      </c>
      <c r="R29" s="39">
        <v>1.4167609207370289</v>
      </c>
      <c r="S29" s="40">
        <v>2.3845659499456731</v>
      </c>
      <c r="T29" s="39">
        <v>4.0027551605504561</v>
      </c>
      <c r="U29" s="40">
        <v>6.7369533730879505</v>
      </c>
      <c r="V29" s="41">
        <v>1.7238496583717293</v>
      </c>
      <c r="W29" s="37">
        <v>4.6381579715003735E-4</v>
      </c>
      <c r="X29" s="39"/>
      <c r="Y29" s="39"/>
      <c r="Z29" s="39"/>
      <c r="AA29" s="68"/>
    </row>
    <row r="30" spans="1:27" ht="20.149999999999999" customHeight="1" x14ac:dyDescent="0.35">
      <c r="A30" s="42">
        <v>3</v>
      </c>
      <c r="B30" s="35">
        <v>25</v>
      </c>
      <c r="C30" s="36">
        <v>30</v>
      </c>
      <c r="D30" s="37">
        <v>0</v>
      </c>
      <c r="E30" s="38">
        <v>0</v>
      </c>
      <c r="F30" s="39">
        <v>5.9957126049464469</v>
      </c>
      <c r="G30" s="40">
        <v>10.06387505725251</v>
      </c>
      <c r="H30" s="39">
        <v>42.661773117137074</v>
      </c>
      <c r="I30" s="40">
        <v>71.607908043585894</v>
      </c>
      <c r="J30" s="39">
        <v>3.7938716926157809</v>
      </c>
      <c r="K30" s="40">
        <v>6.3679164860543835</v>
      </c>
      <c r="L30" s="39">
        <v>6.7428188346225193</v>
      </c>
      <c r="M30" s="40">
        <v>11.317885382906278</v>
      </c>
      <c r="N30" s="39">
        <v>6.8793163937450177E-2</v>
      </c>
      <c r="O30" s="40">
        <v>0.11546961312510944</v>
      </c>
      <c r="P30" s="39">
        <v>0.43536813554382947</v>
      </c>
      <c r="Q30" s="40">
        <v>0.73085002946838051</v>
      </c>
      <c r="R30" s="39">
        <v>1.5608271476236986</v>
      </c>
      <c r="S30" s="40">
        <v>2.619826366784423</v>
      </c>
      <c r="T30" s="39">
        <v>2.4028507726851238</v>
      </c>
      <c r="U30" s="40">
        <v>4.0332473454948889</v>
      </c>
      <c r="V30" s="41">
        <v>2.984244481403826</v>
      </c>
      <c r="W30" s="37">
        <v>3.1841919563758429E-3</v>
      </c>
      <c r="X30" s="39"/>
      <c r="Y30" s="39"/>
      <c r="Z30" s="39"/>
      <c r="AA30" s="68"/>
    </row>
    <row r="31" spans="1:27" ht="20.149999999999999" customHeight="1" x14ac:dyDescent="0.35">
      <c r="A31" s="42">
        <v>4</v>
      </c>
      <c r="B31" s="35">
        <v>25</v>
      </c>
      <c r="C31" s="36">
        <v>45</v>
      </c>
      <c r="D31" s="37">
        <v>0</v>
      </c>
      <c r="E31" s="38">
        <v>0</v>
      </c>
      <c r="F31" s="39">
        <v>6.7675114972617756</v>
      </c>
      <c r="G31" s="40">
        <v>11.349590223278819</v>
      </c>
      <c r="H31" s="39">
        <v>37.050347457920545</v>
      </c>
      <c r="I31" s="40">
        <v>62.135517533683611</v>
      </c>
      <c r="J31" s="39">
        <v>3.10386573342358</v>
      </c>
      <c r="K31" s="40">
        <v>5.2052358790526414</v>
      </c>
      <c r="L31" s="39">
        <v>5.4811271641423529</v>
      </c>
      <c r="M31" s="40">
        <v>9.192232924145225</v>
      </c>
      <c r="N31" s="39">
        <v>0.16963128773405498</v>
      </c>
      <c r="O31" s="40">
        <v>0.28447890797510555</v>
      </c>
      <c r="P31" s="39">
        <v>0.24957400894942225</v>
      </c>
      <c r="Q31" s="40">
        <v>0.41853656385135424</v>
      </c>
      <c r="R31" s="39">
        <v>1.1558814741342893</v>
      </c>
      <c r="S31" s="40">
        <v>1.9385335264630961</v>
      </c>
      <c r="T31" s="39">
        <v>3.6798783416569729</v>
      </c>
      <c r="U31" s="40">
        <v>6.1713875325331058</v>
      </c>
      <c r="V31" s="41">
        <v>3.5994845156941002</v>
      </c>
      <c r="W31" s="37">
        <v>1.388963040414126E-3</v>
      </c>
      <c r="X31" s="39"/>
      <c r="Y31" s="39"/>
      <c r="Z31" s="39"/>
      <c r="AA31" s="68"/>
    </row>
    <row r="32" spans="1:27" ht="20.149999999999999" customHeight="1" x14ac:dyDescent="0.35">
      <c r="A32" s="42">
        <v>5</v>
      </c>
      <c r="B32" s="35">
        <v>25</v>
      </c>
      <c r="C32" s="36">
        <v>60</v>
      </c>
      <c r="D32" s="37">
        <v>0</v>
      </c>
      <c r="E32" s="38">
        <v>0</v>
      </c>
      <c r="F32" s="39">
        <v>8.3024790567605269</v>
      </c>
      <c r="G32" s="40">
        <v>13.921921646326927</v>
      </c>
      <c r="H32" s="39">
        <v>37.326450977886545</v>
      </c>
      <c r="I32" s="40">
        <v>62.590455881788678</v>
      </c>
      <c r="J32" s="39">
        <v>3.3248180840283301</v>
      </c>
      <c r="K32" s="40">
        <v>5.5751859619876312</v>
      </c>
      <c r="L32" s="39">
        <v>5.2239289865255349</v>
      </c>
      <c r="M32" s="40">
        <v>8.759688379014019</v>
      </c>
      <c r="N32" s="39">
        <v>0.2749793357317889</v>
      </c>
      <c r="O32" s="40">
        <v>0.46109612504695519</v>
      </c>
      <c r="P32" s="39">
        <v>0.12063132852190768</v>
      </c>
      <c r="Q32" s="40">
        <v>0.20227849515459193</v>
      </c>
      <c r="R32" s="39">
        <v>0.66659859980898595</v>
      </c>
      <c r="S32" s="40">
        <v>1.1177904137389765</v>
      </c>
      <c r="T32" s="39">
        <v>3.6760554370235377</v>
      </c>
      <c r="U32" s="40">
        <v>6.1641641035628929</v>
      </c>
      <c r="V32" s="41">
        <v>3.4756317392789442</v>
      </c>
      <c r="W32" s="37">
        <v>9.5476443498384491E-3</v>
      </c>
      <c r="X32" s="39"/>
      <c r="Y32" s="39"/>
      <c r="Z32" s="39"/>
      <c r="AA32" s="68"/>
    </row>
    <row r="33" spans="1:29" ht="20.149999999999999" customHeight="1" x14ac:dyDescent="0.35">
      <c r="A33" s="42">
        <v>6</v>
      </c>
      <c r="B33" s="35">
        <v>25</v>
      </c>
      <c r="C33" s="36">
        <v>90</v>
      </c>
      <c r="D33" s="37">
        <v>0</v>
      </c>
      <c r="E33" s="38">
        <v>0</v>
      </c>
      <c r="F33" s="39">
        <v>10.693324916797778</v>
      </c>
      <c r="G33" s="40">
        <v>17.913146582485926</v>
      </c>
      <c r="H33" s="39">
        <v>34.755889236273497</v>
      </c>
      <c r="I33" s="40">
        <v>58.222053789463644</v>
      </c>
      <c r="J33" s="39">
        <v>3.0628793789860764</v>
      </c>
      <c r="K33" s="40">
        <v>5.130846365106164</v>
      </c>
      <c r="L33" s="39">
        <v>4.698549017336064</v>
      </c>
      <c r="M33" s="40">
        <v>7.8708725235051036</v>
      </c>
      <c r="N33" s="39">
        <v>0.61931855069116004</v>
      </c>
      <c r="O33" s="40">
        <v>1.0374644057019529</v>
      </c>
      <c r="P33" s="39">
        <v>0.11900767055769791</v>
      </c>
      <c r="Q33" s="40">
        <v>0.19935818501048841</v>
      </c>
      <c r="R33" s="39">
        <v>0.78010026795943244</v>
      </c>
      <c r="S33" s="40">
        <v>1.3068012575810266</v>
      </c>
      <c r="T33" s="39">
        <v>4.1418026939072989</v>
      </c>
      <c r="U33" s="40">
        <v>6.9382272912281699</v>
      </c>
      <c r="V33" s="41">
        <v>1.3845762054676474</v>
      </c>
      <c r="W33" s="37">
        <v>4.0687484396632525E-3</v>
      </c>
      <c r="X33" s="39"/>
      <c r="Y33" s="39"/>
      <c r="Z33" s="39"/>
      <c r="AA33" s="68"/>
    </row>
    <row r="34" spans="1:29" ht="20.149999999999999" customHeight="1" x14ac:dyDescent="0.35">
      <c r="A34" s="42">
        <v>7</v>
      </c>
      <c r="B34" s="35">
        <v>25</v>
      </c>
      <c r="C34" s="36">
        <v>120</v>
      </c>
      <c r="D34" s="37">
        <v>0</v>
      </c>
      <c r="E34" s="38">
        <v>0</v>
      </c>
      <c r="F34" s="39">
        <v>12.47983339349125</v>
      </c>
      <c r="G34" s="40">
        <v>20.919312550029744</v>
      </c>
      <c r="H34" s="39">
        <v>32.33127055932502</v>
      </c>
      <c r="I34" s="40">
        <v>54.195200927212142</v>
      </c>
      <c r="J34" s="39">
        <v>3.0382309582018134</v>
      </c>
      <c r="K34" s="40">
        <v>5.0927995000316679</v>
      </c>
      <c r="L34" s="39">
        <v>4.2378087024005113</v>
      </c>
      <c r="M34" s="40">
        <v>7.1036331145458886</v>
      </c>
      <c r="N34" s="39">
        <v>1.0611103056556577</v>
      </c>
      <c r="O34" s="40">
        <v>1.7786837446554193</v>
      </c>
      <c r="P34" s="39">
        <v>0.46709269014493948</v>
      </c>
      <c r="Q34" s="40">
        <v>0.78293655922713368</v>
      </c>
      <c r="R34" s="39">
        <v>0.61218424041191388</v>
      </c>
      <c r="S34" s="40">
        <v>1.0262008234763358</v>
      </c>
      <c r="T34" s="39">
        <v>3.8323311869495087</v>
      </c>
      <c r="U34" s="40">
        <v>6.4239346174888814</v>
      </c>
      <c r="V34" s="41">
        <v>4.1040306412832726</v>
      </c>
      <c r="W34" s="37">
        <v>5.3190989365049261E-3</v>
      </c>
      <c r="X34" s="39"/>
      <c r="Y34" s="39"/>
      <c r="Z34" s="39"/>
      <c r="AA34" s="68"/>
    </row>
    <row r="35" spans="1:29" ht="20.149999999999999" customHeight="1" thickBot="1" x14ac:dyDescent="0.4">
      <c r="A35" s="43">
        <v>8</v>
      </c>
      <c r="B35" s="44">
        <v>25</v>
      </c>
      <c r="C35" s="45">
        <v>150</v>
      </c>
      <c r="D35" s="46">
        <v>0</v>
      </c>
      <c r="E35" s="47">
        <v>0</v>
      </c>
      <c r="F35" s="48">
        <v>14.373965837604487</v>
      </c>
      <c r="G35" s="49">
        <v>24.102828057318309</v>
      </c>
      <c r="H35" s="48">
        <v>30.47964518751732</v>
      </c>
      <c r="I35" s="49">
        <v>51.109456292941275</v>
      </c>
      <c r="J35" s="50">
        <v>2.68629594746427</v>
      </c>
      <c r="K35" s="49">
        <v>4.5044835957841416</v>
      </c>
      <c r="L35" s="48">
        <v>4.1513520252857585</v>
      </c>
      <c r="M35" s="49">
        <v>6.9611502140954356</v>
      </c>
      <c r="N35" s="48">
        <v>1.5995483338733674</v>
      </c>
      <c r="O35" s="49">
        <v>2.6821850287626527</v>
      </c>
      <c r="P35" s="48">
        <v>0.26042469527094619</v>
      </c>
      <c r="Q35" s="49">
        <v>0.43669026632135527</v>
      </c>
      <c r="R35" s="48">
        <v>1.0330413117053017</v>
      </c>
      <c r="S35" s="49">
        <v>1.7322425792472984</v>
      </c>
      <c r="T35" s="48">
        <v>3.7373748307264862</v>
      </c>
      <c r="U35" s="49">
        <v>6.2669764195978823</v>
      </c>
      <c r="V35" s="51">
        <v>1.747443736277362</v>
      </c>
      <c r="W35" s="46">
        <v>1.4439892290230349E-2</v>
      </c>
      <c r="X35" s="48"/>
      <c r="Y35" s="48"/>
      <c r="Z35" s="48"/>
      <c r="AA35" s="69">
        <v>99.557900000000004</v>
      </c>
    </row>
    <row r="36" spans="1:29" x14ac:dyDescent="0.35">
      <c r="AB36" s="53"/>
    </row>
    <row r="37" spans="1:29" x14ac:dyDescent="0.35">
      <c r="AB37" s="53"/>
    </row>
    <row r="38" spans="1:29" x14ac:dyDescent="0.35">
      <c r="AB38" s="53"/>
      <c r="AC38" s="53"/>
    </row>
    <row r="39" spans="1:29" x14ac:dyDescent="0.35">
      <c r="AB39" s="53"/>
    </row>
    <row r="40" spans="1:29" x14ac:dyDescent="0.35">
      <c r="AB40" s="53"/>
    </row>
  </sheetData>
  <mergeCells count="27">
    <mergeCell ref="A1:AA2"/>
    <mergeCell ref="A12:AA12"/>
    <mergeCell ref="A13:A14"/>
    <mergeCell ref="B13:B14"/>
    <mergeCell ref="C13:C14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A25:AA25"/>
    <mergeCell ref="T26:U26"/>
    <mergeCell ref="H26:I26"/>
    <mergeCell ref="J26:K26"/>
    <mergeCell ref="L26:M26"/>
    <mergeCell ref="N26:O26"/>
    <mergeCell ref="P26:Q26"/>
    <mergeCell ref="R26:S26"/>
    <mergeCell ref="A26:A27"/>
    <mergeCell ref="B26:B27"/>
    <mergeCell ref="C26:C27"/>
    <mergeCell ref="D26:E26"/>
    <mergeCell ref="F26:G26"/>
  </mergeCells>
  <pageMargins left="0.59055118110236227" right="0.19685039370078741" top="0.39370078740157483" bottom="0.3937007874015748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Exercício Nº. 1</vt:lpstr>
      <vt:lpstr>Planilha1</vt:lpstr>
      <vt:lpstr>Exercício Nº.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Admin</cp:lastModifiedBy>
  <cp:lastPrinted>2018-03-03T16:41:25Z</cp:lastPrinted>
  <dcterms:created xsi:type="dcterms:W3CDTF">2014-02-28T22:56:50Z</dcterms:created>
  <dcterms:modified xsi:type="dcterms:W3CDTF">2025-06-24T19:20:32Z</dcterms:modified>
</cp:coreProperties>
</file>